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Alexander/Desktop/QnapSync/a-techs/Курс (финал)/модуль 2/Задания/"/>
    </mc:Choice>
  </mc:AlternateContent>
  <bookViews>
    <workbookView xWindow="0" yWindow="0" windowWidth="25600" windowHeight="16000"/>
  </bookViews>
  <sheets>
    <sheet name="Задание" sheetId="2" r:id="rId1"/>
    <sheet name="Проводки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5" i="1" l="1"/>
  <c r="AN58" i="1"/>
  <c r="AR21" i="1"/>
  <c r="AQ21" i="1"/>
  <c r="AR20" i="1"/>
  <c r="AQ20" i="1"/>
  <c r="AR19" i="1"/>
  <c r="AQ19" i="1"/>
  <c r="AQ17" i="1"/>
  <c r="AQ16" i="1"/>
  <c r="AQ15" i="1"/>
  <c r="AQ14" i="1"/>
  <c r="AQ13" i="1"/>
  <c r="AR17" i="1"/>
  <c r="AR16" i="1"/>
  <c r="AR15" i="1"/>
  <c r="AR14" i="1"/>
  <c r="AR13" i="1"/>
  <c r="AO58" i="1"/>
  <c r="AM58" i="1"/>
  <c r="AU32" i="1"/>
  <c r="AU48" i="1"/>
  <c r="AU49" i="1"/>
  <c r="AT32" i="1"/>
  <c r="AQ10" i="1"/>
  <c r="AU31" i="1"/>
  <c r="AT31" i="1"/>
  <c r="AQ18" i="1"/>
  <c r="AR1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AP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K58" i="1"/>
  <c r="J58" i="1"/>
  <c r="I58" i="1"/>
  <c r="H58" i="1"/>
  <c r="G58" i="1"/>
  <c r="F58" i="1"/>
  <c r="E58" i="1"/>
  <c r="D58" i="1"/>
  <c r="AU56" i="1"/>
  <c r="AU54" i="1"/>
  <c r="AU53" i="1"/>
  <c r="AU51" i="1"/>
  <c r="AU50" i="1"/>
  <c r="AU47" i="1"/>
  <c r="AU46" i="1"/>
  <c r="AU45" i="1"/>
  <c r="AU44" i="1"/>
  <c r="AU43" i="1"/>
  <c r="AU42" i="1"/>
  <c r="AU41" i="1"/>
  <c r="AU40" i="1"/>
  <c r="AU37" i="1"/>
  <c r="AU33" i="1"/>
  <c r="AT33" i="1"/>
  <c r="AU30" i="1"/>
  <c r="AT30" i="1"/>
  <c r="AU29" i="1"/>
  <c r="AT29" i="1"/>
  <c r="AU28" i="1"/>
  <c r="AT28" i="1"/>
  <c r="AU27" i="1"/>
  <c r="AT27" i="1"/>
  <c r="AU26" i="1"/>
  <c r="AT26" i="1"/>
  <c r="AU25" i="1"/>
  <c r="AT25" i="1"/>
  <c r="AU24" i="1"/>
  <c r="AT24" i="1"/>
  <c r="AU23" i="1"/>
  <c r="AT23" i="1"/>
  <c r="AQ11" i="1"/>
  <c r="AQ9" i="1"/>
  <c r="AQ8" i="1"/>
  <c r="AQ7" i="1"/>
  <c r="AQ6" i="1"/>
  <c r="AU35" i="1"/>
  <c r="AU52" i="1"/>
  <c r="AR58" i="1"/>
  <c r="AU39" i="1"/>
  <c r="AQ58" i="1"/>
  <c r="AU58" i="1"/>
</calcChain>
</file>

<file path=xl/sharedStrings.xml><?xml version="1.0" encoding="utf-8"?>
<sst xmlns="http://schemas.openxmlformats.org/spreadsheetml/2006/main" count="154" uniqueCount="128">
  <si>
    <t>Счета</t>
  </si>
  <si>
    <t>остатки
на начало</t>
  </si>
  <si>
    <t>обороты за период</t>
  </si>
  <si>
    <t>остатки
на конец</t>
  </si>
  <si>
    <t>(+)</t>
  </si>
  <si>
    <t>(-)</t>
  </si>
  <si>
    <t>активные
счета</t>
  </si>
  <si>
    <t>здания, сооружения, станки</t>
  </si>
  <si>
    <t>сырье</t>
  </si>
  <si>
    <t>НЗП</t>
  </si>
  <si>
    <t>готовая продукция на складе</t>
  </si>
  <si>
    <t>деньги на счетах</t>
  </si>
  <si>
    <t>Пассивные счета</t>
  </si>
  <si>
    <t>Кредиты банков</t>
  </si>
  <si>
    <t>Собственный капитал</t>
  </si>
  <si>
    <t>активно-пассивные
счета</t>
  </si>
  <si>
    <t>Покупатели</t>
  </si>
  <si>
    <t>Поставщики</t>
  </si>
  <si>
    <t>Подотчетники</t>
  </si>
  <si>
    <t>Расчеты по налогам</t>
  </si>
  <si>
    <r>
      <rPr>
        <sz val="18"/>
        <color rgb="FFFF0000"/>
        <rFont val="Calibri (Основной текст)"/>
      </rPr>
      <t>ОПУ</t>
    </r>
    <r>
      <rPr>
        <sz val="11"/>
        <color theme="1"/>
        <rFont val="Calibri (Основной текст)"/>
      </rPr>
      <t xml:space="preserve">
(расшифровка "Собственного капитала")</t>
    </r>
  </si>
  <si>
    <t>Выручка</t>
  </si>
  <si>
    <t>Себестоимость</t>
  </si>
  <si>
    <t>Аренда</t>
  </si>
  <si>
    <t>Зарплата</t>
  </si>
  <si>
    <t>% по кредитам</t>
  </si>
  <si>
    <t>Налоги</t>
  </si>
  <si>
    <t>Амортизация</t>
  </si>
  <si>
    <t>Канцелярия</t>
  </si>
  <si>
    <t>ИТОГО ПРИБЫЛЬ</t>
  </si>
  <si>
    <t>Бензин</t>
  </si>
  <si>
    <t>Деньги на начало периода</t>
  </si>
  <si>
    <r>
      <rPr>
        <sz val="18"/>
        <color rgb="FFFF0000"/>
        <rFont val="Calibri (Основной текст)"/>
      </rPr>
      <t>ДДС</t>
    </r>
    <r>
      <rPr>
        <sz val="12"/>
        <color theme="1"/>
        <rFont val="Calibri"/>
        <family val="2"/>
        <scheme val="minor"/>
      </rPr>
      <t xml:space="preserve">
(расшифровка строки "деньги на счетах")</t>
    </r>
  </si>
  <si>
    <t>ОД</t>
  </si>
  <si>
    <t>Поступление ДС от продаж</t>
  </si>
  <si>
    <t>Оплата за сырье</t>
  </si>
  <si>
    <t>ИД</t>
  </si>
  <si>
    <t>Приобретение ВнА</t>
  </si>
  <si>
    <t>Продажа ВнА</t>
  </si>
  <si>
    <t>ФД</t>
  </si>
  <si>
    <t>Получение кредита</t>
  </si>
  <si>
    <t>Погашение кредита</t>
  </si>
  <si>
    <t>Оплата % по кредиту</t>
  </si>
  <si>
    <t>Деньги на конец периода</t>
  </si>
  <si>
    <t>ИТОГО (проверка)</t>
  </si>
  <si>
    <t>Прочие расходы</t>
  </si>
  <si>
    <t>Прочие активы</t>
  </si>
  <si>
    <t>Прочие пассивы</t>
  </si>
  <si>
    <t>Прочие доходы</t>
  </si>
  <si>
    <t>Операция:</t>
  </si>
  <si>
    <t>Cумма</t>
  </si>
  <si>
    <t>Сотрудники (расчеты по ЗП)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</si>
  <si>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</si>
  <si>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</si>
  <si>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</si>
  <si>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</si>
  <si>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</si>
  <si>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</si>
  <si>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</si>
  <si>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</si>
  <si>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</si>
  <si>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</si>
  <si>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</si>
  <si>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</si>
  <si>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</si>
  <si>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</si>
  <si>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</si>
  <si>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</si>
  <si>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</si>
  <si>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</si>
  <si>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</si>
  <si>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</si>
  <si>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</si>
  <si>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</si>
  <si>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</si>
  <si>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</si>
  <si>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</si>
  <si>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</si>
  <si>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</si>
  <si>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</si>
  <si>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</si>
  <si>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</si>
  <si>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</si>
  <si>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</si>
  <si>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</si>
  <si>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</si>
  <si>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Найден рубль на улице</t>
  </si>
  <si>
    <t>Начислили амортизацию (уменьшилась стоимость зданий, сооружений, станков)</t>
  </si>
  <si>
    <t>Получен кредит от банка</t>
  </si>
  <si>
    <t>поставка сырья на склад</t>
  </si>
  <si>
    <t>Сгорел один из складов с готовой продукцией</t>
  </si>
  <si>
    <t>Доначислены налоги</t>
  </si>
  <si>
    <t>Погашен долг по ЗП</t>
  </si>
  <si>
    <t>Оплачены налоги</t>
  </si>
  <si>
    <t>Получена кредит нота от поставщика (поставщик дает вам скидку на следующую поставку, признает перед собой долг по скидке)</t>
  </si>
  <si>
    <t>Оплата поставщику за сырье</t>
  </si>
  <si>
    <t>Оплата от покупателя</t>
  </si>
  <si>
    <t>Контрагент является и покупателем и поставщиком, сделан перезачет встречных долгов</t>
  </si>
  <si>
    <t>Мука передана в цех и из нее сделано тесто</t>
  </si>
  <si>
    <t>Тесто запечено и передано как булка на склад</t>
  </si>
  <si>
    <t>Компания платит поставщику за новый станок</t>
  </si>
  <si>
    <t>Поставщик поставил станок</t>
  </si>
  <si>
    <t>У банка, в котором у нас был расчетный счет ЦБ забрал лицензию, деньги пропали</t>
  </si>
  <si>
    <t xml:space="preserve">Начислена зарплата сотрудников, которые производят продукцию (НЗП, Расчеты по ЗП) </t>
  </si>
  <si>
    <t>Начислена ЗП сотрудникам офиса (расходы периода) (Статья ЗП в ОПУ и Расчеты по ЗП)</t>
  </si>
  <si>
    <t>начислены % за пользование кредитом</t>
  </si>
  <si>
    <t>Погашен кредит банку</t>
  </si>
  <si>
    <t>Клиенту отгружена готовая продукция (на 20 в ценах продаж)</t>
  </si>
  <si>
    <t>Списана себестоимость отгруженной продукции</t>
  </si>
  <si>
    <t>Выданы ДС в подотчет сотруднику на приобретение канцелярии</t>
  </si>
  <si>
    <t>Сотрудник приобрел канцелярию и передал ее на склад</t>
  </si>
  <si>
    <t>35)</t>
  </si>
  <si>
    <t>36)</t>
  </si>
  <si>
    <t>№</t>
  </si>
  <si>
    <t>37)</t>
  </si>
  <si>
    <t>Компания выплатила дивиденды владельцам (дивиденды - это операция, когда собственники забирают себе часть прибыли, то есть меньше денег и меньше собственный капитал или накопленная прибыль)</t>
  </si>
  <si>
    <t>Выплата дивидендов</t>
  </si>
  <si>
    <t>Ликвидировался (иcчез в юридическом смысле) кредитор</t>
  </si>
  <si>
    <t>Ликвидировался  (иcчез в юридическом смысле) дебитор</t>
  </si>
  <si>
    <t>В какой-то момент вы поняли, что рыночная цена вашего здания намного дороже и решили отразить это в балансе</t>
  </si>
  <si>
    <t xml:space="preserve">Часть денег была возращена ЦБ </t>
  </si>
  <si>
    <t>Выданны ДС водителю на приобретение бензина</t>
  </si>
  <si>
    <t>Водитель принес чеки и отчитался за долг за бензин</t>
  </si>
  <si>
    <t>Оплачены % по кредиту</t>
  </si>
  <si>
    <t>Со склада получены материалы, которые использовались в создании нового цеха (сырье, Здание)</t>
  </si>
  <si>
    <t>Начислена зарплата работникам, которые строят еще один цех (Расчеты по ЗП, Здание)</t>
  </si>
  <si>
    <t>Проведена инвентаризация, обнаружена недостача, виновный не найден</t>
  </si>
  <si>
    <t>Проведена инвентаризация, обнаружена недостача, виновный найден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</si>
</sst>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;\(#,##0\)\ _₽"/>
  </numFmts>
  <fonts count="12" x14ac:knownFonts="1">
    <font>
      <sz val="12"/>
      <color theme="1"/>
      <name val="Calibri"/>
      <family val="2"/>
      <scheme val="minor"/>
    </font>
    <font>
      <b/>
      <sz val="11"/>
      <color rgb="FF0000CC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 (Основной текст)"/>
    </font>
    <font>
      <sz val="18"/>
      <color rgb="FFFF0000"/>
      <name val="Calibri (Основной текст)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rgb="FF0000CC"/>
      </left>
      <right style="hair">
        <color auto="1"/>
      </right>
      <top style="double">
        <color rgb="FF0000CC"/>
      </top>
      <bottom/>
      <diagonal/>
    </border>
    <border>
      <left style="hair">
        <color auto="1"/>
      </left>
      <right/>
      <top style="double">
        <color rgb="FF0000CC"/>
      </top>
      <bottom style="hair">
        <color auto="1"/>
      </bottom>
      <diagonal/>
    </border>
    <border>
      <left style="double">
        <color auto="1"/>
      </left>
      <right style="dotted">
        <color rgb="FF0000CC"/>
      </right>
      <top style="double">
        <color rgb="FF0000CC"/>
      </top>
      <bottom style="dotted">
        <color rgb="FF0000CC"/>
      </bottom>
      <diagonal/>
    </border>
    <border>
      <left style="dotted">
        <color rgb="FF0000CC"/>
      </left>
      <right style="double">
        <color auto="1"/>
      </right>
      <top style="double">
        <color rgb="FF0000CC"/>
      </top>
      <bottom style="dotted">
        <color rgb="FF0000CC"/>
      </bottom>
      <diagonal/>
    </border>
    <border>
      <left style="dotted">
        <color rgb="FF0000CC"/>
      </left>
      <right style="dotted">
        <color rgb="FF0000CC"/>
      </right>
      <top style="double">
        <color rgb="FF0000CC"/>
      </top>
      <bottom style="dotted">
        <color rgb="FF0000CC"/>
      </bottom>
      <diagonal/>
    </border>
    <border>
      <left style="dotted">
        <color rgb="FF0000CC"/>
      </left>
      <right style="double">
        <color rgb="FF0000CC"/>
      </right>
      <top style="double">
        <color rgb="FF0000CC"/>
      </top>
      <bottom style="dotted">
        <color rgb="FF0000CC"/>
      </bottom>
      <diagonal/>
    </border>
    <border>
      <left style="double">
        <color rgb="FF0000CC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tted">
        <color rgb="FF0000CC"/>
      </right>
      <top style="dotted">
        <color rgb="FF0000CC"/>
      </top>
      <bottom style="dotted">
        <color rgb="FF0000CC"/>
      </bottom>
      <diagonal/>
    </border>
    <border>
      <left style="dotted">
        <color rgb="FF0000CC"/>
      </left>
      <right style="double">
        <color auto="1"/>
      </right>
      <top style="dotted">
        <color rgb="FF0000CC"/>
      </top>
      <bottom style="dotted">
        <color rgb="FF0000CC"/>
      </bottom>
      <diagonal/>
    </border>
    <border>
      <left style="dotted">
        <color rgb="FF0000CC"/>
      </left>
      <right style="dotted">
        <color rgb="FF0000CC"/>
      </right>
      <top style="dotted">
        <color rgb="FF0000CC"/>
      </top>
      <bottom style="dotted">
        <color rgb="FF0000CC"/>
      </bottom>
      <diagonal/>
    </border>
    <border>
      <left style="dotted">
        <color rgb="FF0000CC"/>
      </left>
      <right style="double">
        <color rgb="FF0000CC"/>
      </right>
      <top style="dotted">
        <color rgb="FF0000CC"/>
      </top>
      <bottom style="dotted">
        <color rgb="FF0000CC"/>
      </bottom>
      <diagonal/>
    </border>
    <border>
      <left style="double">
        <color rgb="FF0000CC"/>
      </left>
      <right style="hair">
        <color auto="1"/>
      </right>
      <top/>
      <bottom style="double">
        <color rgb="FF0000CC"/>
      </bottom>
      <diagonal/>
    </border>
    <border>
      <left style="hair">
        <color auto="1"/>
      </left>
      <right/>
      <top style="hair">
        <color auto="1"/>
      </top>
      <bottom style="double">
        <color rgb="FF0000CC"/>
      </bottom>
      <diagonal/>
    </border>
    <border>
      <left style="double">
        <color auto="1"/>
      </left>
      <right style="dotted">
        <color rgb="FF0000CC"/>
      </right>
      <top style="dotted">
        <color rgb="FF0000CC"/>
      </top>
      <bottom style="double">
        <color rgb="FF0000CC"/>
      </bottom>
      <diagonal/>
    </border>
    <border>
      <left style="dotted">
        <color rgb="FF0000CC"/>
      </left>
      <right style="double">
        <color auto="1"/>
      </right>
      <top style="dotted">
        <color rgb="FF0000CC"/>
      </top>
      <bottom style="double">
        <color rgb="FF0000CC"/>
      </bottom>
      <diagonal/>
    </border>
    <border>
      <left style="dotted">
        <color rgb="FF0000CC"/>
      </left>
      <right style="double">
        <color rgb="FF0000CC"/>
      </right>
      <top style="dotted">
        <color rgb="FF0000CC"/>
      </top>
      <bottom style="double">
        <color rgb="FF0000CC"/>
      </bottom>
      <diagonal/>
    </border>
    <border>
      <left style="double">
        <color rgb="FF00B050"/>
      </left>
      <right style="dotted">
        <color rgb="FF00B050"/>
      </right>
      <top style="double">
        <color rgb="FF00B050"/>
      </top>
      <bottom style="dotted">
        <color rgb="FF00B050"/>
      </bottom>
      <diagonal/>
    </border>
    <border>
      <left style="dotted">
        <color rgb="FF00B050"/>
      </left>
      <right style="double">
        <color theme="1"/>
      </right>
      <top style="double">
        <color rgb="FF00B050"/>
      </top>
      <bottom style="dotted">
        <color rgb="FF00B050"/>
      </bottom>
      <diagonal/>
    </border>
    <border>
      <left/>
      <right style="dotted">
        <color rgb="FF00B050"/>
      </right>
      <top style="double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double">
        <color rgb="FF00B050"/>
      </top>
      <bottom style="dotted">
        <color rgb="FF00B050"/>
      </bottom>
      <diagonal/>
    </border>
    <border>
      <left style="double">
        <color rgb="FF00B050"/>
      </left>
      <right style="dotted">
        <color rgb="FF00B050"/>
      </right>
      <top style="dotted">
        <color rgb="FF00B050"/>
      </top>
      <bottom style="double">
        <color rgb="FF00B050"/>
      </bottom>
      <diagonal/>
    </border>
    <border>
      <left style="dotted">
        <color rgb="FF00B050"/>
      </left>
      <right style="double">
        <color theme="1"/>
      </right>
      <top style="dotted">
        <color rgb="FF00B050"/>
      </top>
      <bottom style="double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uble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uble">
        <color rgb="FF00B05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double">
        <color theme="1"/>
      </right>
      <top style="double">
        <color theme="9" tint="-0.24994659260841701"/>
      </top>
      <bottom style="hair">
        <color theme="9" tint="-0.24994659260841701"/>
      </bottom>
      <diagonal/>
    </border>
    <border>
      <left style="double">
        <color theme="1"/>
      </left>
      <right style="dotted">
        <color theme="9" tint="-0.24994659260841701"/>
      </right>
      <top style="double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uble">
        <color theme="1"/>
      </right>
      <top style="double">
        <color theme="9" tint="-0.24994659260841701"/>
      </top>
      <bottom style="dotted">
        <color theme="9" tint="-0.24994659260841701"/>
      </bottom>
      <diagonal/>
    </border>
    <border>
      <left/>
      <right style="dotted">
        <color theme="9" tint="-0.24994659260841701"/>
      </right>
      <top style="double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uble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tted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double">
        <color theme="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uble">
        <color theme="1"/>
      </right>
      <top style="dotted">
        <color theme="9" tint="-0.24994659260841701"/>
      </top>
      <bottom style="dotted">
        <color theme="9" tint="-0.24994659260841701"/>
      </bottom>
      <diagonal/>
    </border>
    <border>
      <left/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 style="double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1"/>
      </right>
      <top style="hair">
        <color theme="9" tint="-0.24994659260841701"/>
      </top>
      <bottom style="double">
        <color theme="9" tint="-0.24994659260841701"/>
      </bottom>
      <diagonal/>
    </border>
    <border>
      <left style="double">
        <color theme="1"/>
      </left>
      <right style="dotted">
        <color theme="9" tint="-0.24994659260841701"/>
      </right>
      <top style="dotted">
        <color theme="9" tint="-0.24994659260841701"/>
      </top>
      <bottom style="double">
        <color theme="9" tint="-0.24994659260841701"/>
      </bottom>
      <diagonal/>
    </border>
    <border>
      <left style="dotted">
        <color theme="9" tint="-0.24994659260841701"/>
      </left>
      <right style="double">
        <color theme="1"/>
      </right>
      <top style="dotted">
        <color theme="9" tint="-0.24994659260841701"/>
      </top>
      <bottom style="double">
        <color theme="9" tint="-0.24994659260841701"/>
      </bottom>
      <diagonal/>
    </border>
    <border>
      <left/>
      <right style="dotted">
        <color theme="9" tint="-0.24994659260841701"/>
      </right>
      <top style="dotted">
        <color theme="9" tint="-0.24994659260841701"/>
      </top>
      <bottom style="double">
        <color theme="9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uble">
        <color theme="9" tint="-0.24994659260841701"/>
      </bottom>
      <diagonal/>
    </border>
    <border>
      <left style="dotted">
        <color theme="9" tint="-0.24994659260841701"/>
      </left>
      <right style="double">
        <color theme="9" tint="-0.24994659260841701"/>
      </right>
      <top style="dotted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rgb="FF00B050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uble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dotted">
        <color rgb="FF0000CC"/>
      </right>
      <top style="dotted">
        <color rgb="FF0000CC"/>
      </top>
      <bottom/>
      <diagonal/>
    </border>
    <border>
      <left style="dotted">
        <color rgb="FF0000CC"/>
      </left>
      <right style="double">
        <color auto="1"/>
      </right>
      <top style="dotted">
        <color rgb="FF0000CC"/>
      </top>
      <bottom/>
      <diagonal/>
    </border>
    <border>
      <left style="dotted">
        <color rgb="FF0000CC"/>
      </left>
      <right style="dotted">
        <color rgb="FF0000CC"/>
      </right>
      <top style="dotted">
        <color rgb="FF0000CC"/>
      </top>
      <bottom/>
      <diagonal/>
    </border>
    <border>
      <left style="dotted">
        <color rgb="FF0000CC"/>
      </left>
      <right style="double">
        <color rgb="FF0000CC"/>
      </right>
      <top style="dotted">
        <color rgb="FF0000CC"/>
      </top>
      <bottom/>
      <diagonal/>
    </border>
    <border>
      <left style="double">
        <color rgb="FF00B050"/>
      </left>
      <right style="dotted">
        <color rgb="FF00B050"/>
      </right>
      <top/>
      <bottom/>
      <diagonal/>
    </border>
    <border>
      <left style="dotted">
        <color rgb="FF00B050"/>
      </left>
      <right style="double">
        <color theme="1"/>
      </right>
      <top/>
      <bottom/>
      <diagonal/>
    </border>
    <border>
      <left/>
      <right style="dotted">
        <color rgb="FF00B050"/>
      </right>
      <top/>
      <bottom/>
      <diagonal/>
    </border>
    <border>
      <left style="dotted">
        <color rgb="FF00B050"/>
      </left>
      <right style="dotted">
        <color rgb="FF00B050"/>
      </right>
      <top/>
      <bottom/>
      <diagonal/>
    </border>
    <border>
      <left style="dotted">
        <color rgb="FF0000CC"/>
      </left>
      <right/>
      <top style="double">
        <color rgb="FF0000CC"/>
      </top>
      <bottom style="dotted">
        <color rgb="FF0000CC"/>
      </bottom>
      <diagonal/>
    </border>
    <border>
      <left style="dotted">
        <color rgb="FF0000CC"/>
      </left>
      <right/>
      <top style="dotted">
        <color rgb="FF0000CC"/>
      </top>
      <bottom style="dotted">
        <color rgb="FF0000CC"/>
      </bottom>
      <diagonal/>
    </border>
    <border>
      <left style="dotted">
        <color rgb="FF0000CC"/>
      </left>
      <right/>
      <top style="dotted">
        <color rgb="FF0000CC"/>
      </top>
      <bottom/>
      <diagonal/>
    </border>
    <border>
      <left style="dotted">
        <color theme="9" tint="-0.24994659260841701"/>
      </left>
      <right/>
      <top style="double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dotted">
        <color theme="9" tint="-0.24994659260841701"/>
      </left>
      <right/>
      <top style="dotted">
        <color theme="9" tint="-0.24994659260841701"/>
      </top>
      <bottom style="double">
        <color theme="9" tint="-0.24994659260841701"/>
      </bottom>
      <diagonal/>
    </border>
    <border>
      <left style="dotted">
        <color rgb="FF00B050"/>
      </left>
      <right/>
      <top style="double">
        <color rgb="FF00B050"/>
      </top>
      <bottom style="dotted">
        <color rgb="FF00B050"/>
      </bottom>
      <diagonal/>
    </border>
    <border>
      <left style="dotted">
        <color rgb="FF00B050"/>
      </left>
      <right/>
      <top/>
      <bottom/>
      <diagonal/>
    </border>
    <border>
      <left style="dotted">
        <color rgb="FF00B050"/>
      </left>
      <right/>
      <top style="dotted">
        <color rgb="FF00B050"/>
      </top>
      <bottom style="double">
        <color rgb="FF00B050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Fill="1"/>
    <xf numFmtId="0" fontId="0" fillId="0" borderId="0" xfId="0" applyFill="1" applyAlignment="1"/>
    <xf numFmtId="164" fontId="1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right"/>
    </xf>
    <xf numFmtId="164" fontId="4" fillId="0" borderId="47" xfId="0" applyNumberFormat="1" applyFont="1" applyFill="1" applyBorder="1" applyAlignment="1">
      <alignment horizontal="center"/>
    </xf>
    <xf numFmtId="164" fontId="4" fillId="0" borderId="48" xfId="0" applyNumberFormat="1" applyFont="1" applyFill="1" applyBorder="1" applyAlignment="1">
      <alignment horizontal="center"/>
    </xf>
    <xf numFmtId="164" fontId="4" fillId="0" borderId="49" xfId="0" applyNumberFormat="1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49" fontId="6" fillId="0" borderId="53" xfId="0" applyNumberFormat="1" applyFont="1" applyFill="1" applyBorder="1" applyAlignment="1">
      <alignment horizontal="right"/>
    </xf>
    <xf numFmtId="164" fontId="4" fillId="0" borderId="54" xfId="0" applyNumberFormat="1" applyFont="1" applyFill="1" applyBorder="1" applyAlignment="1">
      <alignment horizontal="center"/>
    </xf>
    <xf numFmtId="164" fontId="4" fillId="0" borderId="55" xfId="0" applyNumberFormat="1" applyFont="1" applyFill="1" applyBorder="1" applyAlignment="1">
      <alignment horizontal="center"/>
    </xf>
    <xf numFmtId="164" fontId="4" fillId="0" borderId="56" xfId="0" applyNumberFormat="1" applyFont="1" applyFill="1" applyBorder="1" applyAlignment="1">
      <alignment horizontal="center"/>
    </xf>
    <xf numFmtId="164" fontId="4" fillId="0" borderId="58" xfId="0" applyNumberFormat="1" applyFont="1" applyFill="1" applyBorder="1" applyAlignment="1">
      <alignment horizontal="center"/>
    </xf>
    <xf numFmtId="49" fontId="6" fillId="0" borderId="60" xfId="0" applyNumberFormat="1" applyFont="1" applyFill="1" applyBorder="1" applyAlignment="1">
      <alignment horizontal="right"/>
    </xf>
    <xf numFmtId="164" fontId="4" fillId="0" borderId="61" xfId="0" applyNumberFormat="1" applyFont="1" applyFill="1" applyBorder="1" applyAlignment="1">
      <alignment horizontal="center"/>
    </xf>
    <xf numFmtId="164" fontId="4" fillId="0" borderId="62" xfId="0" applyNumberFormat="1" applyFont="1" applyFill="1" applyBorder="1" applyAlignment="1">
      <alignment horizontal="center"/>
    </xf>
    <xf numFmtId="164" fontId="4" fillId="0" borderId="63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49" fontId="5" fillId="0" borderId="34" xfId="0" applyNumberFormat="1" applyFont="1" applyFill="1" applyBorder="1" applyAlignment="1">
      <alignment horizontal="right"/>
    </xf>
    <xf numFmtId="164" fontId="4" fillId="0" borderId="35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49" fontId="5" fillId="0" borderId="38" xfId="0" applyNumberFormat="1" applyFont="1" applyFill="1" applyBorder="1" applyAlignment="1">
      <alignment horizontal="right"/>
    </xf>
    <xf numFmtId="164" fontId="4" fillId="0" borderId="39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0" fontId="0" fillId="0" borderId="66" xfId="0" applyFill="1" applyBorder="1"/>
    <xf numFmtId="49" fontId="4" fillId="0" borderId="66" xfId="0" applyNumberFormat="1" applyFont="1" applyFill="1" applyBorder="1" applyAlignment="1">
      <alignment horizontal="right"/>
    </xf>
    <xf numFmtId="164" fontId="4" fillId="0" borderId="66" xfId="0" applyNumberFormat="1" applyFont="1" applyFill="1" applyBorder="1" applyAlignment="1">
      <alignment horizontal="center"/>
    </xf>
    <xf numFmtId="49" fontId="4" fillId="0" borderId="68" xfId="0" applyNumberFormat="1" applyFont="1" applyFill="1" applyBorder="1" applyAlignment="1">
      <alignment horizontal="right"/>
    </xf>
    <xf numFmtId="49" fontId="4" fillId="0" borderId="71" xfId="0" applyNumberFormat="1" applyFont="1" applyFill="1" applyBorder="1" applyAlignment="1">
      <alignment horizontal="right"/>
    </xf>
    <xf numFmtId="164" fontId="4" fillId="0" borderId="72" xfId="0" applyNumberFormat="1" applyFont="1" applyFill="1" applyBorder="1" applyAlignment="1">
      <alignment horizontal="left" indent="1"/>
    </xf>
    <xf numFmtId="49" fontId="4" fillId="0" borderId="74" xfId="0" applyNumberFormat="1" applyFont="1" applyFill="1" applyBorder="1" applyAlignment="1">
      <alignment horizontal="right"/>
    </xf>
    <xf numFmtId="49" fontId="4" fillId="0" borderId="77" xfId="0" applyNumberFormat="1" applyFont="1" applyFill="1" applyBorder="1" applyAlignment="1">
      <alignment horizontal="right"/>
    </xf>
    <xf numFmtId="164" fontId="4" fillId="0" borderId="78" xfId="0" applyNumberFormat="1" applyFont="1" applyFill="1" applyBorder="1" applyAlignment="1">
      <alignment horizontal="left" indent="1"/>
    </xf>
    <xf numFmtId="49" fontId="0" fillId="0" borderId="74" xfId="0" applyNumberFormat="1" applyFont="1" applyFill="1" applyBorder="1" applyAlignment="1">
      <alignment horizontal="right"/>
    </xf>
    <xf numFmtId="49" fontId="0" fillId="0" borderId="77" xfId="0" applyNumberFormat="1" applyFont="1" applyFill="1" applyBorder="1" applyAlignment="1">
      <alignment horizontal="right"/>
    </xf>
    <xf numFmtId="49" fontId="0" fillId="0" borderId="80" xfId="0" applyNumberFormat="1" applyFont="1" applyFill="1" applyBorder="1" applyAlignment="1">
      <alignment horizontal="right"/>
    </xf>
    <xf numFmtId="49" fontId="0" fillId="0" borderId="83" xfId="0" applyNumberFormat="1" applyFont="1" applyFill="1" applyBorder="1" applyAlignment="1">
      <alignment horizontal="right"/>
    </xf>
    <xf numFmtId="164" fontId="4" fillId="0" borderId="84" xfId="0" applyNumberFormat="1" applyFont="1" applyFill="1" applyBorder="1" applyAlignment="1">
      <alignment horizontal="left" indent="1"/>
    </xf>
    <xf numFmtId="49" fontId="0" fillId="0" borderId="86" xfId="0" applyNumberFormat="1" applyFont="1" applyFill="1" applyBorder="1" applyAlignment="1">
      <alignment horizontal="right"/>
    </xf>
    <xf numFmtId="49" fontId="0" fillId="0" borderId="89" xfId="0" applyNumberFormat="1" applyFont="1" applyFill="1" applyBorder="1" applyAlignment="1">
      <alignment horizontal="right"/>
    </xf>
    <xf numFmtId="164" fontId="4" fillId="0" borderId="90" xfId="0" applyNumberFormat="1" applyFont="1" applyFill="1" applyBorder="1" applyAlignment="1">
      <alignment horizontal="left" indent="1"/>
    </xf>
    <xf numFmtId="0" fontId="4" fillId="0" borderId="91" xfId="0" applyFont="1" applyFill="1" applyBorder="1"/>
    <xf numFmtId="164" fontId="4" fillId="0" borderId="92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0" fillId="0" borderId="78" xfId="0" applyNumberFormat="1" applyFont="1" applyFill="1" applyBorder="1" applyAlignment="1">
      <alignment horizontal="left" indent="1"/>
    </xf>
    <xf numFmtId="49" fontId="4" fillId="0" borderId="80" xfId="0" applyNumberFormat="1" applyFont="1" applyFill="1" applyBorder="1" applyAlignment="1">
      <alignment horizontal="right"/>
    </xf>
    <xf numFmtId="164" fontId="0" fillId="0" borderId="90" xfId="0" applyNumberFormat="1" applyFont="1" applyFill="1" applyBorder="1" applyAlignment="1">
      <alignment horizontal="left" indent="1"/>
    </xf>
    <xf numFmtId="164" fontId="4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0" fillId="0" borderId="43" xfId="0" applyNumberFormat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164" fontId="0" fillId="0" borderId="44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 applyProtection="1">
      <alignment horizontal="center"/>
      <protection locked="0"/>
    </xf>
    <xf numFmtId="164" fontId="4" fillId="0" borderId="26" xfId="0" applyNumberFormat="1" applyFont="1" applyFill="1" applyBorder="1" applyAlignment="1" applyProtection="1">
      <alignment horizontal="center"/>
      <protection locked="0"/>
    </xf>
    <xf numFmtId="164" fontId="4" fillId="0" borderId="25" xfId="0" applyNumberFormat="1" applyFont="1" applyFill="1" applyBorder="1" applyAlignment="1" applyProtection="1">
      <alignment horizontal="center"/>
      <protection locked="0"/>
    </xf>
    <xf numFmtId="164" fontId="4" fillId="0" borderId="49" xfId="0" applyNumberFormat="1" applyFont="1" applyFill="1" applyBorder="1" applyAlignment="1" applyProtection="1">
      <alignment horizontal="center"/>
      <protection locked="0"/>
    </xf>
    <xf numFmtId="164" fontId="4" fillId="0" borderId="50" xfId="0" applyNumberFormat="1" applyFont="1" applyFill="1" applyBorder="1" applyAlignment="1" applyProtection="1">
      <alignment horizontal="center"/>
      <protection locked="0"/>
    </xf>
    <xf numFmtId="164" fontId="4" fillId="0" borderId="48" xfId="0" applyNumberFormat="1" applyFont="1" applyFill="1" applyBorder="1" applyAlignment="1" applyProtection="1">
      <alignment horizontal="center"/>
      <protection locked="0"/>
    </xf>
    <xf numFmtId="164" fontId="4" fillId="0" borderId="56" xfId="0" applyNumberFormat="1" applyFont="1" applyFill="1" applyBorder="1" applyAlignment="1" applyProtection="1">
      <alignment horizontal="center"/>
      <protection locked="0"/>
    </xf>
    <xf numFmtId="164" fontId="4" fillId="0" borderId="57" xfId="0" applyNumberFormat="1" applyFont="1" applyFill="1" applyBorder="1" applyAlignment="1" applyProtection="1">
      <alignment horizontal="center"/>
      <protection locked="0"/>
    </xf>
    <xf numFmtId="164" fontId="4" fillId="0" borderId="55" xfId="0" applyNumberFormat="1" applyFont="1" applyFill="1" applyBorder="1" applyAlignment="1" applyProtection="1">
      <alignment horizontal="center"/>
      <protection locked="0"/>
    </xf>
    <xf numFmtId="164" fontId="4" fillId="0" borderId="63" xfId="0" applyNumberFormat="1" applyFont="1" applyFill="1" applyBorder="1" applyAlignment="1" applyProtection="1">
      <alignment horizontal="center"/>
      <protection locked="0"/>
    </xf>
    <xf numFmtId="164" fontId="4" fillId="0" borderId="64" xfId="0" applyNumberFormat="1" applyFont="1" applyFill="1" applyBorder="1" applyAlignment="1" applyProtection="1">
      <alignment horizontal="center"/>
      <protection locked="0"/>
    </xf>
    <xf numFmtId="164" fontId="4" fillId="0" borderId="62" xfId="0" applyNumberFormat="1" applyFont="1" applyFill="1" applyBorder="1" applyAlignment="1" applyProtection="1">
      <alignment horizontal="center"/>
      <protection locked="0"/>
    </xf>
    <xf numFmtId="164" fontId="4" fillId="0" borderId="35" xfId="0" applyNumberFormat="1" applyFont="1" applyFill="1" applyBorder="1" applyAlignment="1" applyProtection="1">
      <alignment horizontal="center"/>
      <protection locked="0"/>
    </xf>
    <xf numFmtId="164" fontId="4" fillId="0" borderId="36" xfId="0" applyNumberFormat="1" applyFont="1" applyFill="1" applyBorder="1" applyAlignment="1" applyProtection="1">
      <alignment horizontal="center"/>
      <protection locked="0"/>
    </xf>
    <xf numFmtId="164" fontId="4" fillId="0" borderId="34" xfId="0" applyNumberFormat="1" applyFont="1" applyFill="1" applyBorder="1" applyAlignment="1" applyProtection="1">
      <alignment horizontal="center"/>
      <protection locked="0"/>
    </xf>
    <xf numFmtId="164" fontId="4" fillId="0" borderId="69" xfId="0" applyNumberFormat="1" applyFont="1" applyFill="1" applyBorder="1" applyAlignment="1" applyProtection="1">
      <alignment horizontal="center"/>
      <protection locked="0"/>
    </xf>
    <xf numFmtId="164" fontId="4" fillId="0" borderId="70" xfId="0" applyNumberFormat="1" applyFont="1" applyFill="1" applyBorder="1" applyAlignment="1" applyProtection="1">
      <alignment horizontal="center"/>
      <protection locked="0"/>
    </xf>
    <xf numFmtId="164" fontId="4" fillId="0" borderId="68" xfId="0" applyNumberFormat="1" applyFont="1" applyFill="1" applyBorder="1" applyAlignment="1" applyProtection="1">
      <alignment horizontal="center"/>
      <protection locked="0"/>
    </xf>
    <xf numFmtId="164" fontId="4" fillId="0" borderId="75" xfId="0" applyNumberFormat="1" applyFont="1" applyFill="1" applyBorder="1" applyAlignment="1" applyProtection="1">
      <alignment horizontal="center"/>
      <protection locked="0"/>
    </xf>
    <xf numFmtId="164" fontId="4" fillId="0" borderId="76" xfId="0" applyNumberFormat="1" applyFont="1" applyFill="1" applyBorder="1" applyAlignment="1" applyProtection="1">
      <alignment horizontal="center"/>
      <protection locked="0"/>
    </xf>
    <xf numFmtId="164" fontId="4" fillId="0" borderId="74" xfId="0" applyNumberFormat="1" applyFont="1" applyFill="1" applyBorder="1" applyAlignment="1" applyProtection="1">
      <alignment horizontal="center"/>
      <protection locked="0"/>
    </xf>
    <xf numFmtId="164" fontId="4" fillId="0" borderId="81" xfId="0" applyNumberFormat="1" applyFont="1" applyFill="1" applyBorder="1" applyAlignment="1" applyProtection="1">
      <alignment horizontal="center"/>
      <protection locked="0"/>
    </xf>
    <xf numFmtId="164" fontId="4" fillId="0" borderId="82" xfId="0" applyNumberFormat="1" applyFont="1" applyFill="1" applyBorder="1" applyAlignment="1" applyProtection="1">
      <alignment horizontal="center"/>
      <protection locked="0"/>
    </xf>
    <xf numFmtId="164" fontId="4" fillId="0" borderId="80" xfId="0" applyNumberFormat="1" applyFont="1" applyFill="1" applyBorder="1" applyAlignment="1" applyProtection="1">
      <alignment horizontal="center"/>
      <protection locked="0"/>
    </xf>
    <xf numFmtId="164" fontId="4" fillId="0" borderId="87" xfId="0" applyNumberFormat="1" applyFont="1" applyFill="1" applyBorder="1" applyAlignment="1" applyProtection="1">
      <alignment horizontal="center"/>
      <protection locked="0"/>
    </xf>
    <xf numFmtId="164" fontId="4" fillId="0" borderId="88" xfId="0" applyNumberFormat="1" applyFont="1" applyFill="1" applyBorder="1" applyAlignment="1" applyProtection="1">
      <alignment horizontal="center"/>
      <protection locked="0"/>
    </xf>
    <xf numFmtId="164" fontId="4" fillId="0" borderId="86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4" fontId="4" fillId="2" borderId="69" xfId="0" applyNumberFormat="1" applyFont="1" applyFill="1" applyBorder="1" applyAlignment="1">
      <alignment horizontal="center"/>
    </xf>
    <xf numFmtId="164" fontId="4" fillId="2" borderId="68" xfId="0" applyNumberFormat="1" applyFont="1" applyFill="1" applyBorder="1" applyAlignment="1">
      <alignment horizontal="center"/>
    </xf>
    <xf numFmtId="164" fontId="4" fillId="2" borderId="75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>
      <alignment horizontal="center"/>
    </xf>
    <xf numFmtId="164" fontId="4" fillId="2" borderId="81" xfId="0" applyNumberFormat="1" applyFont="1" applyFill="1" applyBorder="1" applyAlignment="1">
      <alignment horizontal="center"/>
    </xf>
    <xf numFmtId="164" fontId="4" fillId="2" borderId="80" xfId="0" applyNumberFormat="1" applyFont="1" applyFill="1" applyBorder="1" applyAlignment="1">
      <alignment horizontal="center"/>
    </xf>
    <xf numFmtId="164" fontId="4" fillId="2" borderId="87" xfId="0" applyNumberFormat="1" applyFont="1" applyFill="1" applyBorder="1" applyAlignment="1">
      <alignment horizontal="center"/>
    </xf>
    <xf numFmtId="164" fontId="4" fillId="2" borderId="86" xfId="0" applyNumberFormat="1" applyFont="1" applyFill="1" applyBorder="1" applyAlignment="1">
      <alignment horizontal="center"/>
    </xf>
    <xf numFmtId="49" fontId="1" fillId="0" borderId="93" xfId="0" applyNumberFormat="1" applyFont="1" applyFill="1" applyBorder="1" applyAlignment="1">
      <alignment horizontal="right"/>
    </xf>
    <xf numFmtId="164" fontId="4" fillId="0" borderId="94" xfId="0" applyNumberFormat="1" applyFont="1" applyFill="1" applyBorder="1" applyAlignment="1">
      <alignment horizontal="center"/>
    </xf>
    <xf numFmtId="164" fontId="4" fillId="0" borderId="95" xfId="0" applyNumberFormat="1" applyFont="1" applyFill="1" applyBorder="1" applyAlignment="1">
      <alignment horizontal="center"/>
    </xf>
    <xf numFmtId="164" fontId="4" fillId="0" borderId="94" xfId="0" applyNumberFormat="1" applyFont="1" applyFill="1" applyBorder="1" applyAlignment="1" applyProtection="1">
      <alignment horizontal="center"/>
      <protection locked="0"/>
    </xf>
    <xf numFmtId="164" fontId="4" fillId="0" borderId="96" xfId="0" applyNumberFormat="1" applyFont="1" applyFill="1" applyBorder="1" applyAlignment="1" applyProtection="1">
      <alignment horizontal="center"/>
      <protection locked="0"/>
    </xf>
    <xf numFmtId="164" fontId="4" fillId="0" borderId="95" xfId="0" applyNumberFormat="1" applyFont="1" applyFill="1" applyBorder="1" applyAlignment="1" applyProtection="1">
      <alignment horizontal="center"/>
      <protection locked="0"/>
    </xf>
    <xf numFmtId="164" fontId="4" fillId="0" borderId="97" xfId="0" applyNumberFormat="1" applyFont="1" applyFill="1" applyBorder="1" applyAlignment="1">
      <alignment horizontal="center"/>
    </xf>
    <xf numFmtId="49" fontId="5" fillId="0" borderId="99" xfId="0" applyNumberFormat="1" applyFont="1" applyFill="1" applyBorder="1" applyAlignment="1">
      <alignment horizontal="right"/>
    </xf>
    <xf numFmtId="164" fontId="4" fillId="0" borderId="100" xfId="0" applyNumberFormat="1" applyFont="1" applyFill="1" applyBorder="1" applyAlignment="1">
      <alignment horizontal="center"/>
    </xf>
    <xf numFmtId="164" fontId="4" fillId="0" borderId="100" xfId="0" applyNumberFormat="1" applyFont="1" applyFill="1" applyBorder="1" applyAlignment="1" applyProtection="1">
      <alignment horizontal="center"/>
      <protection locked="0"/>
    </xf>
    <xf numFmtId="164" fontId="4" fillId="0" borderId="101" xfId="0" applyNumberFormat="1" applyFont="1" applyFill="1" applyBorder="1" applyAlignment="1" applyProtection="1">
      <alignment horizontal="center"/>
      <protection locked="0"/>
    </xf>
    <xf numFmtId="164" fontId="4" fillId="0" borderId="9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4" fillId="0" borderId="102" xfId="0" applyNumberFormat="1" applyFont="1" applyFill="1" applyBorder="1" applyAlignment="1" applyProtection="1">
      <alignment horizontal="center"/>
      <protection locked="0"/>
    </xf>
    <xf numFmtId="164" fontId="4" fillId="0" borderId="103" xfId="0" applyNumberFormat="1" applyFont="1" applyFill="1" applyBorder="1" applyAlignment="1" applyProtection="1">
      <alignment horizontal="center"/>
      <protection locked="0"/>
    </xf>
    <xf numFmtId="164" fontId="4" fillId="0" borderId="104" xfId="0" applyNumberFormat="1" applyFont="1" applyFill="1" applyBorder="1" applyAlignment="1" applyProtection="1">
      <alignment horizontal="center"/>
      <protection locked="0"/>
    </xf>
    <xf numFmtId="164" fontId="4" fillId="0" borderId="105" xfId="0" applyNumberFormat="1" applyFont="1" applyFill="1" applyBorder="1" applyAlignment="1" applyProtection="1">
      <alignment horizontal="center"/>
      <protection locked="0"/>
    </xf>
    <xf numFmtId="164" fontId="4" fillId="0" borderId="106" xfId="0" applyNumberFormat="1" applyFont="1" applyFill="1" applyBorder="1" applyAlignment="1" applyProtection="1">
      <alignment horizontal="center"/>
      <protection locked="0"/>
    </xf>
    <xf numFmtId="164" fontId="4" fillId="0" borderId="107" xfId="0" applyNumberFormat="1" applyFont="1" applyFill="1" applyBorder="1" applyAlignment="1" applyProtection="1">
      <alignment horizontal="center"/>
      <protection locked="0"/>
    </xf>
    <xf numFmtId="164" fontId="4" fillId="0" borderId="108" xfId="0" applyNumberFormat="1" applyFont="1" applyFill="1" applyBorder="1" applyAlignment="1" applyProtection="1">
      <alignment horizontal="center"/>
      <protection locked="0"/>
    </xf>
    <xf numFmtId="164" fontId="4" fillId="0" borderId="109" xfId="0" applyNumberFormat="1" applyFont="1" applyFill="1" applyBorder="1" applyAlignment="1" applyProtection="1">
      <alignment horizontal="center"/>
      <protection locked="0"/>
    </xf>
    <xf numFmtId="164" fontId="4" fillId="2" borderId="110" xfId="0" applyNumberFormat="1" applyFont="1" applyFill="1" applyBorder="1" applyAlignment="1">
      <alignment horizontal="center"/>
    </xf>
    <xf numFmtId="164" fontId="4" fillId="0" borderId="111" xfId="0" applyNumberFormat="1" applyFont="1" applyFill="1" applyBorder="1" applyAlignment="1" applyProtection="1">
      <alignment horizontal="center"/>
      <protection locked="0"/>
    </xf>
    <xf numFmtId="164" fontId="4" fillId="0" borderId="112" xfId="0" applyNumberFormat="1" applyFont="1" applyFill="1" applyBorder="1" applyAlignment="1" applyProtection="1">
      <alignment horizontal="center"/>
      <protection locked="0"/>
    </xf>
    <xf numFmtId="164" fontId="4" fillId="0" borderId="113" xfId="0" applyNumberFormat="1" applyFont="1" applyFill="1" applyBorder="1" applyAlignment="1" applyProtection="1">
      <alignment horizontal="center"/>
      <protection locked="0"/>
    </xf>
    <xf numFmtId="164" fontId="4" fillId="0" borderId="114" xfId="0" applyNumberFormat="1" applyFont="1" applyFill="1" applyBorder="1" applyAlignment="1" applyProtection="1">
      <alignment horizontal="center"/>
      <protection locked="0"/>
    </xf>
    <xf numFmtId="49" fontId="4" fillId="3" borderId="83" xfId="0" applyNumberFormat="1" applyFont="1" applyFill="1" applyBorder="1" applyAlignment="1">
      <alignment horizontal="right"/>
    </xf>
    <xf numFmtId="164" fontId="0" fillId="3" borderId="78" xfId="0" applyNumberFormat="1" applyFont="1" applyFill="1" applyBorder="1" applyAlignment="1">
      <alignment horizontal="left" indent="1"/>
    </xf>
    <xf numFmtId="164" fontId="4" fillId="3" borderId="84" xfId="0" applyNumberFormat="1" applyFont="1" applyFill="1" applyBorder="1" applyAlignment="1">
      <alignment horizontal="left" indent="1"/>
    </xf>
    <xf numFmtId="49" fontId="4" fillId="3" borderId="71" xfId="0" applyNumberFormat="1" applyFont="1" applyFill="1" applyBorder="1" applyAlignment="1">
      <alignment horizontal="right"/>
    </xf>
    <xf numFmtId="0" fontId="4" fillId="3" borderId="72" xfId="0" applyNumberFormat="1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99" workbookViewId="0">
      <selection activeCell="B4" sqref="B4"/>
    </sheetView>
  </sheetViews>
  <sheetFormatPr baseColWidth="10" defaultRowHeight="16" x14ac:dyDescent="0.2"/>
  <cols>
    <col min="2" max="2" width="119.83203125" bestFit="1" customWidth="1"/>
    <col min="3" max="3" width="7" bestFit="1" customWidth="1"/>
  </cols>
  <sheetData>
    <row r="1" spans="1:3" x14ac:dyDescent="0.2">
      <c r="A1" s="132" t="s">
        <v>113</v>
      </c>
      <c r="B1" s="132" t="s">
        <v>49</v>
      </c>
      <c r="C1" s="132" t="s">
        <v>50</v>
      </c>
    </row>
    <row r="2" spans="1:3" x14ac:dyDescent="0.2">
      <c r="A2" s="133" t="s">
        <v>52</v>
      </c>
      <c r="B2" t="s">
        <v>86</v>
      </c>
      <c r="C2" s="131">
        <v>1</v>
      </c>
    </row>
    <row r="3" spans="1:3" x14ac:dyDescent="0.2">
      <c r="A3" s="133" t="s">
        <v>53</v>
      </c>
      <c r="B3" t="s">
        <v>126</v>
      </c>
      <c r="C3" s="131">
        <v>5</v>
      </c>
    </row>
    <row r="4" spans="1:3" x14ac:dyDescent="0.2">
      <c r="A4" s="133" t="s">
        <v>54</v>
      </c>
      <c r="B4" t="s">
        <v>127</v>
      </c>
      <c r="C4" s="131">
        <v>5</v>
      </c>
    </row>
    <row r="5" spans="1:3" x14ac:dyDescent="0.2">
      <c r="A5" s="133" t="s">
        <v>55</v>
      </c>
      <c r="B5" t="s">
        <v>119</v>
      </c>
      <c r="C5" s="131">
        <v>10</v>
      </c>
    </row>
    <row r="6" spans="1:3" x14ac:dyDescent="0.2">
      <c r="A6" s="133" t="s">
        <v>56</v>
      </c>
      <c r="B6" t="s">
        <v>117</v>
      </c>
      <c r="C6" s="131">
        <v>1</v>
      </c>
    </row>
    <row r="7" spans="1:3" x14ac:dyDescent="0.2">
      <c r="A7" s="133" t="s">
        <v>57</v>
      </c>
      <c r="B7" t="s">
        <v>118</v>
      </c>
      <c r="C7" s="131">
        <v>1</v>
      </c>
    </row>
    <row r="8" spans="1:3" x14ac:dyDescent="0.2">
      <c r="A8" s="133" t="s">
        <v>58</v>
      </c>
      <c r="B8" t="s">
        <v>87</v>
      </c>
      <c r="C8" s="131">
        <v>1</v>
      </c>
    </row>
    <row r="9" spans="1:3" x14ac:dyDescent="0.2">
      <c r="A9" s="133" t="s">
        <v>59</v>
      </c>
      <c r="B9" t="s">
        <v>88</v>
      </c>
      <c r="C9" s="131">
        <v>20</v>
      </c>
    </row>
    <row r="10" spans="1:3" x14ac:dyDescent="0.2">
      <c r="A10" s="133" t="s">
        <v>60</v>
      </c>
      <c r="B10" t="s">
        <v>89</v>
      </c>
      <c r="C10" s="131">
        <v>10</v>
      </c>
    </row>
    <row r="11" spans="1:3" x14ac:dyDescent="0.2">
      <c r="A11" s="133" t="s">
        <v>61</v>
      </c>
      <c r="B11" t="s">
        <v>90</v>
      </c>
      <c r="C11" s="131">
        <v>5</v>
      </c>
    </row>
    <row r="12" spans="1:3" x14ac:dyDescent="0.2">
      <c r="A12" s="133" t="s">
        <v>62</v>
      </c>
      <c r="B12" t="s">
        <v>91</v>
      </c>
      <c r="C12" s="131">
        <v>1</v>
      </c>
    </row>
    <row r="13" spans="1:3" x14ac:dyDescent="0.2">
      <c r="A13" s="133" t="s">
        <v>63</v>
      </c>
      <c r="B13" t="s">
        <v>92</v>
      </c>
      <c r="C13" s="131">
        <v>5</v>
      </c>
    </row>
    <row r="14" spans="1:3" x14ac:dyDescent="0.2">
      <c r="A14" s="133" t="s">
        <v>64</v>
      </c>
      <c r="B14" t="s">
        <v>93</v>
      </c>
      <c r="C14" s="131">
        <v>5</v>
      </c>
    </row>
    <row r="15" spans="1:3" x14ac:dyDescent="0.2">
      <c r="A15" s="133" t="s">
        <v>65</v>
      </c>
      <c r="B15" t="s">
        <v>109</v>
      </c>
      <c r="C15" s="131">
        <v>1</v>
      </c>
    </row>
    <row r="16" spans="1:3" x14ac:dyDescent="0.2">
      <c r="A16" s="133" t="s">
        <v>66</v>
      </c>
      <c r="B16" t="s">
        <v>110</v>
      </c>
      <c r="C16" s="131">
        <v>1</v>
      </c>
    </row>
    <row r="17" spans="1:3" x14ac:dyDescent="0.2">
      <c r="A17" s="133" t="s">
        <v>67</v>
      </c>
      <c r="B17" t="s">
        <v>94</v>
      </c>
      <c r="C17" s="131">
        <v>5</v>
      </c>
    </row>
    <row r="18" spans="1:3" x14ac:dyDescent="0.2">
      <c r="A18" s="133" t="s">
        <v>68</v>
      </c>
      <c r="B18" t="s">
        <v>95</v>
      </c>
      <c r="C18" s="131">
        <v>10</v>
      </c>
    </row>
    <row r="19" spans="1:3" x14ac:dyDescent="0.2">
      <c r="A19" s="133" t="s">
        <v>69</v>
      </c>
      <c r="B19" t="s">
        <v>96</v>
      </c>
      <c r="C19" s="131">
        <v>20</v>
      </c>
    </row>
    <row r="20" spans="1:3" x14ac:dyDescent="0.2">
      <c r="A20" s="133" t="s">
        <v>70</v>
      </c>
      <c r="B20" t="s">
        <v>97</v>
      </c>
      <c r="C20" s="131">
        <v>1</v>
      </c>
    </row>
    <row r="21" spans="1:3" x14ac:dyDescent="0.2">
      <c r="A21" s="133" t="s">
        <v>71</v>
      </c>
      <c r="B21" t="s">
        <v>98</v>
      </c>
      <c r="C21" s="131">
        <v>3</v>
      </c>
    </row>
    <row r="22" spans="1:3" x14ac:dyDescent="0.2">
      <c r="A22" s="133" t="s">
        <v>72</v>
      </c>
      <c r="B22" t="s">
        <v>99</v>
      </c>
      <c r="C22" s="131">
        <v>3</v>
      </c>
    </row>
    <row r="23" spans="1:3" x14ac:dyDescent="0.2">
      <c r="A23" s="133" t="s">
        <v>73</v>
      </c>
      <c r="B23" t="s">
        <v>100</v>
      </c>
      <c r="C23" s="131">
        <v>10</v>
      </c>
    </row>
    <row r="24" spans="1:3" x14ac:dyDescent="0.2">
      <c r="A24" s="133" t="s">
        <v>74</v>
      </c>
      <c r="B24" t="s">
        <v>101</v>
      </c>
      <c r="C24" s="131">
        <v>10</v>
      </c>
    </row>
    <row r="25" spans="1:3" x14ac:dyDescent="0.2">
      <c r="A25" s="133" t="s">
        <v>75</v>
      </c>
      <c r="B25" t="s">
        <v>102</v>
      </c>
      <c r="C25" s="131">
        <v>1</v>
      </c>
    </row>
    <row r="26" spans="1:3" x14ac:dyDescent="0.2">
      <c r="A26" s="133" t="s">
        <v>76</v>
      </c>
      <c r="B26" t="s">
        <v>120</v>
      </c>
      <c r="C26" s="131">
        <v>1</v>
      </c>
    </row>
    <row r="27" spans="1:3" x14ac:dyDescent="0.2">
      <c r="A27" s="133" t="s">
        <v>77</v>
      </c>
      <c r="B27" t="s">
        <v>107</v>
      </c>
      <c r="C27" s="131">
        <v>20</v>
      </c>
    </row>
    <row r="28" spans="1:3" x14ac:dyDescent="0.2">
      <c r="A28" s="133" t="s">
        <v>78</v>
      </c>
      <c r="B28" t="s">
        <v>108</v>
      </c>
      <c r="C28" s="131">
        <v>10</v>
      </c>
    </row>
    <row r="29" spans="1:3" x14ac:dyDescent="0.2">
      <c r="A29" s="133" t="s">
        <v>79</v>
      </c>
      <c r="B29" t="s">
        <v>125</v>
      </c>
      <c r="C29" s="131">
        <v>3</v>
      </c>
    </row>
    <row r="30" spans="1:3" x14ac:dyDescent="0.2">
      <c r="A30" s="133" t="s">
        <v>80</v>
      </c>
      <c r="B30" t="s">
        <v>124</v>
      </c>
      <c r="C30" s="131">
        <v>5</v>
      </c>
    </row>
    <row r="31" spans="1:3" x14ac:dyDescent="0.2">
      <c r="A31" s="133" t="s">
        <v>81</v>
      </c>
      <c r="B31" t="s">
        <v>103</v>
      </c>
      <c r="C31" s="131">
        <v>3</v>
      </c>
    </row>
    <row r="32" spans="1:3" x14ac:dyDescent="0.2">
      <c r="A32" s="133" t="s">
        <v>82</v>
      </c>
      <c r="B32" t="s">
        <v>104</v>
      </c>
      <c r="C32" s="131">
        <v>3</v>
      </c>
    </row>
    <row r="33" spans="1:3" x14ac:dyDescent="0.2">
      <c r="A33" s="133" t="s">
        <v>83</v>
      </c>
      <c r="B33" t="s">
        <v>105</v>
      </c>
      <c r="C33" s="131">
        <v>1</v>
      </c>
    </row>
    <row r="34" spans="1:3" x14ac:dyDescent="0.2">
      <c r="A34" s="133" t="s">
        <v>84</v>
      </c>
      <c r="B34" t="s">
        <v>121</v>
      </c>
      <c r="C34" s="131">
        <v>1</v>
      </c>
    </row>
    <row r="35" spans="1:3" x14ac:dyDescent="0.2">
      <c r="A35" s="133" t="s">
        <v>85</v>
      </c>
      <c r="B35" t="s">
        <v>122</v>
      </c>
      <c r="C35" s="131">
        <v>1</v>
      </c>
    </row>
    <row r="36" spans="1:3" x14ac:dyDescent="0.2">
      <c r="A36" s="133" t="s">
        <v>111</v>
      </c>
      <c r="B36" t="s">
        <v>123</v>
      </c>
      <c r="C36" s="131">
        <v>1</v>
      </c>
    </row>
    <row r="37" spans="1:3" x14ac:dyDescent="0.2">
      <c r="A37" s="133" t="s">
        <v>112</v>
      </c>
      <c r="B37" t="s">
        <v>106</v>
      </c>
      <c r="C37" s="131">
        <v>10</v>
      </c>
    </row>
    <row r="38" spans="1:3" ht="32" x14ac:dyDescent="0.2">
      <c r="A38" s="133" t="s">
        <v>114</v>
      </c>
      <c r="B38" s="152" t="s">
        <v>115</v>
      </c>
      <c r="C38" s="13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59"/>
  <sheetViews>
    <sheetView showGridLines="0" zoomScale="90" zoomScaleNormal="90" zoomScalePageLayoutView="90" workbookViewId="0">
      <pane xSplit="5" ySplit="5" topLeftCell="P6" activePane="bottomRight" state="frozen"/>
      <selection pane="topRight" activeCell="F1" sqref="F1"/>
      <selection pane="bottomLeft" activeCell="A6" sqref="A6"/>
      <selection pane="bottomRight" activeCell="AU54" sqref="AU54:AU55"/>
    </sheetView>
  </sheetViews>
  <sheetFormatPr baseColWidth="10" defaultColWidth="8.83203125" defaultRowHeight="16" outlineLevelRow="1" x14ac:dyDescent="0.2"/>
  <cols>
    <col min="1" max="1" width="1" style="1" customWidth="1"/>
    <col min="2" max="2" width="16.33203125" style="1" customWidth="1"/>
    <col min="3" max="3" width="32.6640625" style="1" customWidth="1"/>
    <col min="4" max="4" width="5.5" style="1" customWidth="1"/>
    <col min="5" max="5" width="6.6640625" style="1" bestFit="1" customWidth="1"/>
    <col min="6" max="8" width="5.5" style="1" bestFit="1" customWidth="1"/>
    <col min="9" max="9" width="6.33203125" style="1" bestFit="1" customWidth="1"/>
    <col min="10" max="10" width="6.6640625" style="1" bestFit="1" customWidth="1"/>
    <col min="11" max="11" width="5.5" style="1" bestFit="1" customWidth="1"/>
    <col min="12" max="25" width="5.5" style="1" customWidth="1"/>
    <col min="26" max="28" width="5.5" style="1" bestFit="1" customWidth="1"/>
    <col min="29" max="29" width="5.6640625" style="1" customWidth="1"/>
    <col min="30" max="30" width="5.5" style="1" bestFit="1" customWidth="1"/>
    <col min="31" max="31" width="6.33203125" style="1" bestFit="1" customWidth="1"/>
    <col min="32" max="32" width="5.5" style="1" bestFit="1" customWidth="1"/>
    <col min="33" max="37" width="6.1640625" style="1" customWidth="1"/>
    <col min="38" max="38" width="5.5" style="1" bestFit="1" customWidth="1"/>
    <col min="39" max="41" width="5.5" style="1" customWidth="1"/>
    <col min="42" max="42" width="4.5" style="1" customWidth="1"/>
    <col min="43" max="43" width="5.5" style="1" customWidth="1"/>
    <col min="44" max="44" width="6.33203125" style="1" bestFit="1" customWidth="1"/>
    <col min="45" max="45" width="2.83203125" style="1" customWidth="1"/>
    <col min="46" max="46" width="24.5" style="1" bestFit="1" customWidth="1"/>
    <col min="47" max="16384" width="8.83203125" style="1"/>
  </cols>
  <sheetData>
    <row r="1" spans="2:45" ht="11" customHeight="1" outlineLevel="1" thickBot="1" x14ac:dyDescent="0.25"/>
    <row r="2" spans="2:45" ht="15" customHeight="1" outlineLevel="1" thickTop="1" x14ac:dyDescent="0.2">
      <c r="B2" s="157" t="s">
        <v>0</v>
      </c>
      <c r="C2" s="159"/>
      <c r="D2" s="153" t="s">
        <v>1</v>
      </c>
      <c r="E2" s="154"/>
      <c r="F2" s="157" t="s">
        <v>2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9"/>
      <c r="AQ2" s="153" t="s">
        <v>3</v>
      </c>
      <c r="AR2" s="154"/>
    </row>
    <row r="3" spans="2:45" ht="13" customHeight="1" outlineLevel="1" thickBot="1" x14ac:dyDescent="0.25">
      <c r="B3" s="179"/>
      <c r="C3" s="180"/>
      <c r="D3" s="155"/>
      <c r="E3" s="156"/>
      <c r="F3" s="160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2"/>
      <c r="AQ3" s="155"/>
      <c r="AR3" s="156"/>
      <c r="AS3" s="2"/>
    </row>
    <row r="4" spans="2:45" ht="16" customHeight="1" outlineLevel="1" thickTop="1" thickBot="1" x14ac:dyDescent="0.25">
      <c r="B4" s="181"/>
      <c r="C4" s="182"/>
      <c r="D4" s="3" t="s">
        <v>4</v>
      </c>
      <c r="E4" s="4" t="s">
        <v>5</v>
      </c>
      <c r="F4" s="5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6">
        <v>22</v>
      </c>
      <c r="AB4" s="6">
        <v>23</v>
      </c>
      <c r="AC4" s="6">
        <v>24</v>
      </c>
      <c r="AD4" s="6">
        <v>25</v>
      </c>
      <c r="AE4" s="6">
        <v>26</v>
      </c>
      <c r="AF4" s="6">
        <v>27</v>
      </c>
      <c r="AG4" s="6">
        <v>28</v>
      </c>
      <c r="AH4" s="6">
        <v>29</v>
      </c>
      <c r="AI4" s="6">
        <v>30</v>
      </c>
      <c r="AJ4" s="6">
        <v>31</v>
      </c>
      <c r="AK4" s="6">
        <v>32</v>
      </c>
      <c r="AL4" s="6">
        <v>33</v>
      </c>
      <c r="AM4" s="6">
        <v>34</v>
      </c>
      <c r="AN4" s="6">
        <v>35</v>
      </c>
      <c r="AO4" s="6">
        <v>36</v>
      </c>
      <c r="AP4" s="7">
        <v>37</v>
      </c>
      <c r="AQ4" s="3" t="s">
        <v>4</v>
      </c>
      <c r="AR4" s="4" t="s">
        <v>5</v>
      </c>
    </row>
    <row r="5" spans="2:45" ht="6" customHeight="1" outlineLevel="1" thickTop="1" thickBot="1" x14ac:dyDescent="0.25">
      <c r="B5" s="8"/>
      <c r="C5" s="9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0"/>
      <c r="AR5" s="11"/>
      <c r="AS5" s="8"/>
    </row>
    <row r="6" spans="2:45" ht="17" outlineLevel="1" thickTop="1" x14ac:dyDescent="0.2">
      <c r="B6" s="163" t="s">
        <v>6</v>
      </c>
      <c r="C6" s="13" t="s">
        <v>7</v>
      </c>
      <c r="D6" s="14">
        <v>100</v>
      </c>
      <c r="E6" s="15"/>
      <c r="F6" s="78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134"/>
      <c r="AN6" s="134"/>
      <c r="AO6" s="134"/>
      <c r="AP6" s="80"/>
      <c r="AQ6" s="14">
        <f>SUM(D6:AP6)</f>
        <v>100</v>
      </c>
      <c r="AR6" s="16"/>
    </row>
    <row r="7" spans="2:45" ht="15" customHeight="1" outlineLevel="1" x14ac:dyDescent="0.2">
      <c r="B7" s="164"/>
      <c r="C7" s="17" t="s">
        <v>8</v>
      </c>
      <c r="D7" s="18">
        <v>100</v>
      </c>
      <c r="E7" s="19"/>
      <c r="F7" s="81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135"/>
      <c r="AN7" s="135"/>
      <c r="AO7" s="135"/>
      <c r="AP7" s="83"/>
      <c r="AQ7" s="18">
        <f>SUM(D7:AP7)</f>
        <v>100</v>
      </c>
      <c r="AR7" s="20"/>
    </row>
    <row r="8" spans="2:45" outlineLevel="1" x14ac:dyDescent="0.2">
      <c r="B8" s="164"/>
      <c r="C8" s="17" t="s">
        <v>9</v>
      </c>
      <c r="D8" s="18">
        <v>20</v>
      </c>
      <c r="E8" s="19"/>
      <c r="F8" s="81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135"/>
      <c r="AN8" s="135"/>
      <c r="AO8" s="135"/>
      <c r="AP8" s="83"/>
      <c r="AQ8" s="18">
        <f>SUM(D8:AP8)</f>
        <v>20</v>
      </c>
      <c r="AR8" s="20"/>
    </row>
    <row r="9" spans="2:45" outlineLevel="1" x14ac:dyDescent="0.2">
      <c r="B9" s="164"/>
      <c r="C9" s="17" t="s">
        <v>10</v>
      </c>
      <c r="D9" s="18">
        <v>100</v>
      </c>
      <c r="E9" s="19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135"/>
      <c r="AN9" s="135"/>
      <c r="AO9" s="135"/>
      <c r="AP9" s="83"/>
      <c r="AQ9" s="18">
        <f>SUM(D9:AP9)</f>
        <v>100</v>
      </c>
      <c r="AR9" s="20"/>
    </row>
    <row r="10" spans="2:45" outlineLevel="1" x14ac:dyDescent="0.2">
      <c r="B10" s="164"/>
      <c r="C10" s="119" t="s">
        <v>46</v>
      </c>
      <c r="D10" s="120">
        <v>0</v>
      </c>
      <c r="E10" s="121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36"/>
      <c r="AN10" s="136"/>
      <c r="AO10" s="136"/>
      <c r="AP10" s="124"/>
      <c r="AQ10" s="120">
        <f>SUM(D10:AP10)</f>
        <v>0</v>
      </c>
      <c r="AR10" s="125"/>
    </row>
    <row r="11" spans="2:45" ht="17" outlineLevel="1" thickBot="1" x14ac:dyDescent="0.25">
      <c r="B11" s="165"/>
      <c r="C11" s="21" t="s">
        <v>11</v>
      </c>
      <c r="D11" s="22">
        <v>30</v>
      </c>
      <c r="E11" s="23"/>
      <c r="F11" s="108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42"/>
      <c r="AN11" s="142"/>
      <c r="AO11" s="142"/>
      <c r="AP11" s="110"/>
      <c r="AQ11" s="22">
        <f>SUM(D11,F39:AP56)</f>
        <v>30</v>
      </c>
      <c r="AR11" s="24"/>
    </row>
    <row r="12" spans="2:45" ht="5" customHeight="1" outlineLevel="1" thickTop="1" thickBot="1" x14ac:dyDescent="0.25"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8"/>
    </row>
    <row r="13" spans="2:45" ht="17" outlineLevel="1" thickTop="1" x14ac:dyDescent="0.2">
      <c r="B13" s="166" t="s">
        <v>15</v>
      </c>
      <c r="C13" s="27" t="s">
        <v>16</v>
      </c>
      <c r="D13" s="28">
        <v>100</v>
      </c>
      <c r="E13" s="29"/>
      <c r="F13" s="84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137"/>
      <c r="AN13" s="137"/>
      <c r="AO13" s="137"/>
      <c r="AP13" s="86"/>
      <c r="AQ13" s="30">
        <f>IF(SUM(D13:AP13)&gt;0,SUM(D13:AP13),"")</f>
        <v>100</v>
      </c>
      <c r="AR13" s="31" t="str">
        <f>IF(SUM(D13:AP13)&lt;0,SUM(D13:AP13),"")</f>
        <v/>
      </c>
    </row>
    <row r="14" spans="2:45" outlineLevel="1" x14ac:dyDescent="0.2">
      <c r="B14" s="167"/>
      <c r="C14" s="32" t="s">
        <v>17</v>
      </c>
      <c r="D14" s="33"/>
      <c r="E14" s="34">
        <v>-100</v>
      </c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138"/>
      <c r="AN14" s="138"/>
      <c r="AO14" s="138"/>
      <c r="AP14" s="89"/>
      <c r="AQ14" s="35" t="str">
        <f t="shared" ref="AQ14:AQ17" si="0">IF(SUM(D14:AP14)&gt;0,SUM(D14:AP14),"")</f>
        <v/>
      </c>
      <c r="AR14" s="36">
        <f t="shared" ref="AR14:AR17" si="1">IF(SUM(D14:AP14)&lt;0,SUM(D14:AP14),"")</f>
        <v>-100</v>
      </c>
    </row>
    <row r="15" spans="2:45" ht="15" customHeight="1" outlineLevel="1" x14ac:dyDescent="0.2">
      <c r="B15" s="167"/>
      <c r="C15" s="32" t="s">
        <v>51</v>
      </c>
      <c r="D15" s="33"/>
      <c r="E15" s="34">
        <v>-30</v>
      </c>
      <c r="F15" s="8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138"/>
      <c r="AN15" s="138"/>
      <c r="AO15" s="138"/>
      <c r="AP15" s="89"/>
      <c r="AQ15" s="35" t="str">
        <f t="shared" si="0"/>
        <v/>
      </c>
      <c r="AR15" s="36">
        <f t="shared" si="1"/>
        <v>-30</v>
      </c>
    </row>
    <row r="16" spans="2:45" outlineLevel="1" x14ac:dyDescent="0.2">
      <c r="B16" s="167"/>
      <c r="C16" s="32" t="s">
        <v>18</v>
      </c>
      <c r="D16" s="33"/>
      <c r="E16" s="34">
        <v>-5</v>
      </c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138"/>
      <c r="AN16" s="138"/>
      <c r="AO16" s="138"/>
      <c r="AP16" s="89"/>
      <c r="AQ16" s="35" t="str">
        <f t="shared" si="0"/>
        <v/>
      </c>
      <c r="AR16" s="36">
        <f t="shared" si="1"/>
        <v>-5</v>
      </c>
    </row>
    <row r="17" spans="2:47" ht="17" outlineLevel="1" thickBot="1" x14ac:dyDescent="0.25">
      <c r="B17" s="168"/>
      <c r="C17" s="37" t="s">
        <v>19</v>
      </c>
      <c r="D17" s="38"/>
      <c r="E17" s="39">
        <v>-10</v>
      </c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139"/>
      <c r="AN17" s="139"/>
      <c r="AO17" s="139"/>
      <c r="AP17" s="92"/>
      <c r="AQ17" s="40" t="str">
        <f t="shared" si="0"/>
        <v/>
      </c>
      <c r="AR17" s="41">
        <f t="shared" si="1"/>
        <v>-10</v>
      </c>
    </row>
    <row r="18" spans="2:47" ht="5" customHeight="1" outlineLevel="1" thickTop="1" thickBot="1" x14ac:dyDescent="0.25">
      <c r="B18" s="8"/>
      <c r="C18" s="25"/>
      <c r="D18" s="26"/>
      <c r="E18" s="26"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>
        <f t="shared" ref="AQ18" si="2">IF(SUM(D18:AP18)&gt;0,SUM(D18:AP18),0)</f>
        <v>0</v>
      </c>
      <c r="AR18" s="26">
        <f t="shared" ref="AR18" si="3">IF(SUM(D18:AP18)&lt;0,SUM(D18:AP18),0)</f>
        <v>0</v>
      </c>
      <c r="AS18" s="8"/>
    </row>
    <row r="19" spans="2:47" ht="17" outlineLevel="1" thickTop="1" x14ac:dyDescent="0.2">
      <c r="B19" s="169" t="s">
        <v>12</v>
      </c>
      <c r="C19" s="42" t="s">
        <v>13</v>
      </c>
      <c r="D19" s="43"/>
      <c r="E19" s="44">
        <v>-100</v>
      </c>
      <c r="F19" s="93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140"/>
      <c r="AN19" s="140"/>
      <c r="AO19" s="140"/>
      <c r="AP19" s="95"/>
      <c r="AQ19" s="30" t="str">
        <f>IF(SUM(D19:AP19)&gt;0,SUM(D19:AP19),"")</f>
        <v/>
      </c>
      <c r="AR19" s="31">
        <f>IF(SUM(D19:AP19)&lt;0,SUM(D19:AP19),"")</f>
        <v>-100</v>
      </c>
    </row>
    <row r="20" spans="2:47" outlineLevel="1" x14ac:dyDescent="0.2">
      <c r="B20" s="170"/>
      <c r="C20" s="126" t="s">
        <v>47</v>
      </c>
      <c r="D20" s="127"/>
      <c r="E20" s="34">
        <v>-5</v>
      </c>
      <c r="F20" s="128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41"/>
      <c r="AN20" s="141"/>
      <c r="AO20" s="141"/>
      <c r="AP20" s="130"/>
      <c r="AQ20" s="35" t="str">
        <f t="shared" ref="AQ20:AQ21" si="4">IF(SUM(D20:AP20)&gt;0,SUM(D20:AP20),"")</f>
        <v/>
      </c>
      <c r="AR20" s="36">
        <f t="shared" ref="AR20:AR21" si="5">IF(SUM(D20:AP20)&lt;0,SUM(D20:AP20),"")</f>
        <v>-5</v>
      </c>
    </row>
    <row r="21" spans="2:47" ht="15" customHeight="1" outlineLevel="1" thickBot="1" x14ac:dyDescent="0.25">
      <c r="B21" s="171"/>
      <c r="C21" s="45" t="s">
        <v>14</v>
      </c>
      <c r="D21" s="46"/>
      <c r="E21" s="47">
        <v>-200</v>
      </c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42"/>
      <c r="AN21" s="142"/>
      <c r="AO21" s="142"/>
      <c r="AP21" s="110"/>
      <c r="AQ21" s="40" t="str">
        <f t="shared" si="4"/>
        <v/>
      </c>
      <c r="AR21" s="41">
        <f t="shared" si="5"/>
        <v>-200</v>
      </c>
    </row>
    <row r="22" spans="2:47" ht="7" customHeight="1" outlineLevel="1" thickTop="1" thickBot="1" x14ac:dyDescent="0.25">
      <c r="B22" s="48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2:47" ht="17" outlineLevel="1" thickTop="1" x14ac:dyDescent="0.2">
      <c r="B23" s="172" t="s">
        <v>20</v>
      </c>
      <c r="C23" s="51" t="s">
        <v>21</v>
      </c>
      <c r="D23" s="111"/>
      <c r="E23" s="112"/>
      <c r="F23" s="96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143"/>
      <c r="AN23" s="143"/>
      <c r="AO23" s="143"/>
      <c r="AP23" s="98"/>
      <c r="AQ23" s="111"/>
      <c r="AR23" s="112"/>
      <c r="AT23" s="52" t="str">
        <f>C23</f>
        <v>Выручка</v>
      </c>
      <c r="AU23" s="53">
        <f>SUM(F23:AP23)*-1</f>
        <v>0</v>
      </c>
    </row>
    <row r="24" spans="2:47" ht="15" customHeight="1" outlineLevel="1" x14ac:dyDescent="0.2">
      <c r="B24" s="173"/>
      <c r="C24" s="54" t="s">
        <v>22</v>
      </c>
      <c r="D24" s="113"/>
      <c r="E24" s="114"/>
      <c r="F24" s="99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44"/>
      <c r="AN24" s="144"/>
      <c r="AO24" s="144"/>
      <c r="AP24" s="101"/>
      <c r="AQ24" s="113"/>
      <c r="AR24" s="114"/>
      <c r="AT24" s="55" t="str">
        <f t="shared" ref="AT24:AT33" si="6">C24</f>
        <v>Себестоимость</v>
      </c>
      <c r="AU24" s="56">
        <f t="shared" ref="AU24:AU33" si="7">SUM(F24:AP24)*-1</f>
        <v>0</v>
      </c>
    </row>
    <row r="25" spans="2:47" outlineLevel="1" x14ac:dyDescent="0.2">
      <c r="B25" s="173"/>
      <c r="C25" s="57" t="s">
        <v>23</v>
      </c>
      <c r="D25" s="113"/>
      <c r="E25" s="114"/>
      <c r="F25" s="99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44"/>
      <c r="AN25" s="144"/>
      <c r="AO25" s="144"/>
      <c r="AP25" s="101"/>
      <c r="AQ25" s="113"/>
      <c r="AR25" s="114"/>
      <c r="AT25" s="58" t="str">
        <f t="shared" si="6"/>
        <v>Аренда</v>
      </c>
      <c r="AU25" s="56">
        <f t="shared" si="7"/>
        <v>0</v>
      </c>
    </row>
    <row r="26" spans="2:47" ht="15" customHeight="1" outlineLevel="1" x14ac:dyDescent="0.2">
      <c r="B26" s="173"/>
      <c r="C26" s="57" t="s">
        <v>24</v>
      </c>
      <c r="D26" s="113"/>
      <c r="E26" s="114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44"/>
      <c r="AN26" s="144"/>
      <c r="AO26" s="144"/>
      <c r="AP26" s="101"/>
      <c r="AQ26" s="113"/>
      <c r="AR26" s="114"/>
      <c r="AT26" s="58" t="str">
        <f t="shared" si="6"/>
        <v>Зарплата</v>
      </c>
      <c r="AU26" s="56">
        <f t="shared" si="7"/>
        <v>0</v>
      </c>
    </row>
    <row r="27" spans="2:47" ht="15" customHeight="1" outlineLevel="1" x14ac:dyDescent="0.2">
      <c r="B27" s="173"/>
      <c r="C27" s="57" t="s">
        <v>25</v>
      </c>
      <c r="D27" s="113"/>
      <c r="E27" s="114"/>
      <c r="F27" s="9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44"/>
      <c r="AN27" s="144"/>
      <c r="AO27" s="144"/>
      <c r="AP27" s="101"/>
      <c r="AQ27" s="113"/>
      <c r="AR27" s="114"/>
      <c r="AT27" s="58" t="str">
        <f t="shared" si="6"/>
        <v>% по кредитам</v>
      </c>
      <c r="AU27" s="56">
        <f t="shared" si="7"/>
        <v>0</v>
      </c>
    </row>
    <row r="28" spans="2:47" ht="15" customHeight="1" outlineLevel="1" x14ac:dyDescent="0.2">
      <c r="B28" s="174"/>
      <c r="C28" s="59" t="s">
        <v>26</v>
      </c>
      <c r="D28" s="115"/>
      <c r="E28" s="116"/>
      <c r="F28" s="102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45"/>
      <c r="AN28" s="145"/>
      <c r="AO28" s="145"/>
      <c r="AP28" s="104"/>
      <c r="AQ28" s="115"/>
      <c r="AR28" s="116"/>
      <c r="AT28" s="60" t="str">
        <f t="shared" si="6"/>
        <v>Налоги</v>
      </c>
      <c r="AU28" s="61">
        <f t="shared" si="7"/>
        <v>0</v>
      </c>
    </row>
    <row r="29" spans="2:47" ht="15" customHeight="1" outlineLevel="1" x14ac:dyDescent="0.2">
      <c r="B29" s="174"/>
      <c r="C29" s="59" t="s">
        <v>27</v>
      </c>
      <c r="D29" s="115"/>
      <c r="E29" s="116"/>
      <c r="F29" s="102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45"/>
      <c r="AN29" s="145"/>
      <c r="AO29" s="145"/>
      <c r="AP29" s="104"/>
      <c r="AQ29" s="115"/>
      <c r="AR29" s="116"/>
      <c r="AT29" s="60" t="str">
        <f t="shared" si="6"/>
        <v>Амортизация</v>
      </c>
      <c r="AU29" s="61">
        <f t="shared" si="7"/>
        <v>0</v>
      </c>
    </row>
    <row r="30" spans="2:47" ht="15" customHeight="1" outlineLevel="1" x14ac:dyDescent="0.2">
      <c r="B30" s="174"/>
      <c r="C30" s="59" t="s">
        <v>28</v>
      </c>
      <c r="D30" s="115"/>
      <c r="E30" s="116"/>
      <c r="F30" s="102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45"/>
      <c r="AN30" s="145"/>
      <c r="AO30" s="145"/>
      <c r="AP30" s="104"/>
      <c r="AQ30" s="115"/>
      <c r="AR30" s="116"/>
      <c r="AT30" s="60" t="str">
        <f t="shared" si="6"/>
        <v>Канцелярия</v>
      </c>
      <c r="AU30" s="61">
        <f t="shared" si="7"/>
        <v>0</v>
      </c>
    </row>
    <row r="31" spans="2:47" ht="15" customHeight="1" outlineLevel="1" x14ac:dyDescent="0.2">
      <c r="B31" s="174"/>
      <c r="C31" s="59" t="s">
        <v>30</v>
      </c>
      <c r="D31" s="115"/>
      <c r="E31" s="116"/>
      <c r="F31" s="102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45"/>
      <c r="AN31" s="145"/>
      <c r="AO31" s="145"/>
      <c r="AP31" s="104"/>
      <c r="AQ31" s="115"/>
      <c r="AR31" s="116"/>
      <c r="AT31" s="60" t="str">
        <f t="shared" si="6"/>
        <v>Бензин</v>
      </c>
      <c r="AU31" s="61">
        <f t="shared" si="7"/>
        <v>0</v>
      </c>
    </row>
    <row r="32" spans="2:47" ht="15" customHeight="1" outlineLevel="1" x14ac:dyDescent="0.2">
      <c r="B32" s="174"/>
      <c r="C32" s="59" t="s">
        <v>45</v>
      </c>
      <c r="D32" s="115"/>
      <c r="E32" s="116"/>
      <c r="F32" s="102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45"/>
      <c r="AN32" s="145"/>
      <c r="AO32" s="145"/>
      <c r="AP32" s="104"/>
      <c r="AQ32" s="115"/>
      <c r="AR32" s="116"/>
      <c r="AT32" s="60" t="str">
        <f t="shared" si="6"/>
        <v>Прочие расходы</v>
      </c>
      <c r="AU32" s="61">
        <f t="shared" si="7"/>
        <v>0</v>
      </c>
    </row>
    <row r="33" spans="2:47" ht="15" customHeight="1" outlineLevel="1" thickBot="1" x14ac:dyDescent="0.25">
      <c r="B33" s="175"/>
      <c r="C33" s="62" t="s">
        <v>48</v>
      </c>
      <c r="D33" s="117"/>
      <c r="E33" s="118"/>
      <c r="F33" s="10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46"/>
      <c r="AN33" s="146"/>
      <c r="AO33" s="146"/>
      <c r="AP33" s="107"/>
      <c r="AQ33" s="117"/>
      <c r="AR33" s="118"/>
      <c r="AT33" s="63" t="str">
        <f t="shared" si="6"/>
        <v>Прочие доходы</v>
      </c>
      <c r="AU33" s="64">
        <f t="shared" si="7"/>
        <v>0</v>
      </c>
    </row>
    <row r="34" spans="2:47" ht="4" customHeight="1" thickTop="1" thickBot="1" x14ac:dyDescent="0.25"/>
    <row r="35" spans="2:47" ht="17" thickBot="1" x14ac:dyDescent="0.25">
      <c r="AT35" s="65" t="s">
        <v>29</v>
      </c>
      <c r="AU35" s="66">
        <f>SUM(AU23:AU33)</f>
        <v>0</v>
      </c>
    </row>
    <row r="36" spans="2:47" ht="6" customHeight="1" thickBot="1" x14ac:dyDescent="0.25">
      <c r="AT36" s="67"/>
      <c r="AU36" s="68"/>
    </row>
    <row r="37" spans="2:47" ht="17" outlineLevel="1" thickBot="1" x14ac:dyDescent="0.25">
      <c r="AT37" s="65" t="s">
        <v>31</v>
      </c>
      <c r="AU37" s="66">
        <f>D11</f>
        <v>30</v>
      </c>
    </row>
    <row r="38" spans="2:47" ht="5" customHeight="1" outlineLevel="1" thickBot="1" x14ac:dyDescent="0.25"/>
    <row r="39" spans="2:47" ht="17" outlineLevel="1" thickTop="1" x14ac:dyDescent="0.2">
      <c r="B39" s="176" t="s">
        <v>32</v>
      </c>
      <c r="C39" s="51" t="s">
        <v>33</v>
      </c>
      <c r="D39" s="111"/>
      <c r="E39" s="112"/>
      <c r="F39" s="96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143"/>
      <c r="AN39" s="143"/>
      <c r="AO39" s="143"/>
      <c r="AP39" s="98"/>
      <c r="AQ39" s="111"/>
      <c r="AR39" s="112"/>
      <c r="AT39" s="150" t="s">
        <v>33</v>
      </c>
      <c r="AU39" s="151">
        <f>SUM(AU40:AU47)</f>
        <v>0</v>
      </c>
    </row>
    <row r="40" spans="2:47" ht="15" customHeight="1" outlineLevel="1" x14ac:dyDescent="0.2">
      <c r="B40" s="173"/>
      <c r="C40" s="57" t="s">
        <v>34</v>
      </c>
      <c r="D40" s="113"/>
      <c r="E40" s="114"/>
      <c r="F40" s="99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44"/>
      <c r="AN40" s="144"/>
      <c r="AO40" s="144"/>
      <c r="AP40" s="101"/>
      <c r="AQ40" s="113"/>
      <c r="AR40" s="114"/>
      <c r="AT40" s="58" t="s">
        <v>34</v>
      </c>
      <c r="AU40" s="69">
        <f>SUM(F40:AP40)</f>
        <v>0</v>
      </c>
    </row>
    <row r="41" spans="2:47" outlineLevel="1" x14ac:dyDescent="0.2">
      <c r="B41" s="173"/>
      <c r="C41" s="57" t="s">
        <v>35</v>
      </c>
      <c r="D41" s="113"/>
      <c r="E41" s="114"/>
      <c r="F41" s="99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44"/>
      <c r="AN41" s="144"/>
      <c r="AO41" s="144"/>
      <c r="AP41" s="101"/>
      <c r="AQ41" s="113"/>
      <c r="AR41" s="114"/>
      <c r="AT41" s="58" t="s">
        <v>35</v>
      </c>
      <c r="AU41" s="69">
        <f t="shared" ref="AU41:AU49" si="8">SUM(F41:AP41)</f>
        <v>0</v>
      </c>
    </row>
    <row r="42" spans="2:47" ht="15" customHeight="1" outlineLevel="1" x14ac:dyDescent="0.2">
      <c r="B42" s="173"/>
      <c r="C42" s="57" t="s">
        <v>23</v>
      </c>
      <c r="D42" s="113"/>
      <c r="E42" s="114"/>
      <c r="F42" s="99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44"/>
      <c r="AN42" s="144"/>
      <c r="AO42" s="144"/>
      <c r="AP42" s="101"/>
      <c r="AQ42" s="113"/>
      <c r="AR42" s="114"/>
      <c r="AT42" s="58" t="s">
        <v>23</v>
      </c>
      <c r="AU42" s="69">
        <f t="shared" si="8"/>
        <v>0</v>
      </c>
    </row>
    <row r="43" spans="2:47" ht="15" customHeight="1" outlineLevel="1" x14ac:dyDescent="0.2">
      <c r="B43" s="173"/>
      <c r="C43" s="57" t="s">
        <v>24</v>
      </c>
      <c r="D43" s="113"/>
      <c r="E43" s="114"/>
      <c r="F43" s="99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44"/>
      <c r="AN43" s="144"/>
      <c r="AO43" s="144"/>
      <c r="AP43" s="101"/>
      <c r="AQ43" s="113"/>
      <c r="AR43" s="114"/>
      <c r="AT43" s="58" t="s">
        <v>24</v>
      </c>
      <c r="AU43" s="69">
        <f t="shared" si="8"/>
        <v>0</v>
      </c>
    </row>
    <row r="44" spans="2:47" ht="15" customHeight="1" outlineLevel="1" x14ac:dyDescent="0.2">
      <c r="B44" s="174"/>
      <c r="C44" s="57" t="s">
        <v>25</v>
      </c>
      <c r="D44" s="115"/>
      <c r="E44" s="116"/>
      <c r="F44" s="102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45"/>
      <c r="AN44" s="145"/>
      <c r="AO44" s="145"/>
      <c r="AP44" s="104"/>
      <c r="AQ44" s="115"/>
      <c r="AR44" s="116"/>
      <c r="AT44" s="58" t="s">
        <v>25</v>
      </c>
      <c r="AU44" s="69">
        <f t="shared" si="8"/>
        <v>0</v>
      </c>
    </row>
    <row r="45" spans="2:47" ht="15" customHeight="1" outlineLevel="1" x14ac:dyDescent="0.2">
      <c r="B45" s="174"/>
      <c r="C45" s="59" t="s">
        <v>26</v>
      </c>
      <c r="D45" s="115"/>
      <c r="E45" s="116"/>
      <c r="F45" s="102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45"/>
      <c r="AN45" s="145"/>
      <c r="AO45" s="145"/>
      <c r="AP45" s="104"/>
      <c r="AQ45" s="115"/>
      <c r="AR45" s="116"/>
      <c r="AT45" s="60" t="s">
        <v>26</v>
      </c>
      <c r="AU45" s="69">
        <f t="shared" si="8"/>
        <v>0</v>
      </c>
    </row>
    <row r="46" spans="2:47" ht="15" customHeight="1" outlineLevel="1" x14ac:dyDescent="0.2">
      <c r="B46" s="174"/>
      <c r="C46" s="59" t="s">
        <v>28</v>
      </c>
      <c r="D46" s="115"/>
      <c r="E46" s="116"/>
      <c r="F46" s="102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45"/>
      <c r="AN46" s="145"/>
      <c r="AO46" s="145"/>
      <c r="AP46" s="104"/>
      <c r="AQ46" s="115"/>
      <c r="AR46" s="116"/>
      <c r="AT46" s="60" t="s">
        <v>28</v>
      </c>
      <c r="AU46" s="69">
        <f t="shared" si="8"/>
        <v>0</v>
      </c>
    </row>
    <row r="47" spans="2:47" ht="15" customHeight="1" outlineLevel="1" x14ac:dyDescent="0.2">
      <c r="B47" s="174"/>
      <c r="C47" s="59" t="s">
        <v>30</v>
      </c>
      <c r="D47" s="115"/>
      <c r="E47" s="116"/>
      <c r="F47" s="102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45"/>
      <c r="AN47" s="145"/>
      <c r="AO47" s="145"/>
      <c r="AP47" s="104"/>
      <c r="AQ47" s="115"/>
      <c r="AR47" s="116"/>
      <c r="AT47" s="60" t="s">
        <v>30</v>
      </c>
      <c r="AU47" s="69">
        <f t="shared" si="8"/>
        <v>0</v>
      </c>
    </row>
    <row r="48" spans="2:47" ht="15" customHeight="1" outlineLevel="1" x14ac:dyDescent="0.2">
      <c r="B48" s="174"/>
      <c r="C48" s="59" t="s">
        <v>45</v>
      </c>
      <c r="D48" s="115"/>
      <c r="E48" s="116"/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45"/>
      <c r="AN48" s="145"/>
      <c r="AO48" s="145"/>
      <c r="AP48" s="104"/>
      <c r="AQ48" s="115"/>
      <c r="AR48" s="116"/>
      <c r="AT48" s="60" t="s">
        <v>45</v>
      </c>
      <c r="AU48" s="69">
        <f t="shared" si="8"/>
        <v>0</v>
      </c>
    </row>
    <row r="49" spans="2:47" ht="15" customHeight="1" outlineLevel="1" x14ac:dyDescent="0.2">
      <c r="B49" s="174"/>
      <c r="C49" s="70" t="s">
        <v>36</v>
      </c>
      <c r="D49" s="115"/>
      <c r="E49" s="116"/>
      <c r="F49" s="102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45"/>
      <c r="AN49" s="145"/>
      <c r="AO49" s="145"/>
      <c r="AP49" s="104"/>
      <c r="AQ49" s="115"/>
      <c r="AR49" s="116"/>
      <c r="AT49" s="147" t="s">
        <v>36</v>
      </c>
      <c r="AU49" s="148">
        <f t="shared" si="8"/>
        <v>0</v>
      </c>
    </row>
    <row r="50" spans="2:47" ht="15" customHeight="1" outlineLevel="1" x14ac:dyDescent="0.2">
      <c r="B50" s="174"/>
      <c r="C50" s="59" t="s">
        <v>37</v>
      </c>
      <c r="D50" s="115"/>
      <c r="E50" s="116"/>
      <c r="F50" s="102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45"/>
      <c r="AN50" s="145"/>
      <c r="AO50" s="145"/>
      <c r="AP50" s="104"/>
      <c r="AQ50" s="115"/>
      <c r="AR50" s="116"/>
      <c r="AT50" s="60" t="s">
        <v>37</v>
      </c>
      <c r="AU50" s="69">
        <f>SUM(F50:AP50)</f>
        <v>0</v>
      </c>
    </row>
    <row r="51" spans="2:47" ht="15" customHeight="1" outlineLevel="1" x14ac:dyDescent="0.2">
      <c r="B51" s="174"/>
      <c r="C51" s="59" t="s">
        <v>38</v>
      </c>
      <c r="D51" s="115"/>
      <c r="E51" s="116"/>
      <c r="F51" s="102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45"/>
      <c r="AN51" s="145"/>
      <c r="AO51" s="145"/>
      <c r="AP51" s="104"/>
      <c r="AQ51" s="115"/>
      <c r="AR51" s="116"/>
      <c r="AT51" s="60" t="s">
        <v>38</v>
      </c>
      <c r="AU51" s="69">
        <f>SUM(F51:AP51)</f>
        <v>0</v>
      </c>
    </row>
    <row r="52" spans="2:47" ht="15" customHeight="1" outlineLevel="1" x14ac:dyDescent="0.2">
      <c r="B52" s="174"/>
      <c r="C52" s="70" t="s">
        <v>39</v>
      </c>
      <c r="D52" s="115"/>
      <c r="E52" s="116"/>
      <c r="F52" s="102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45"/>
      <c r="AN52" s="145"/>
      <c r="AO52" s="145"/>
      <c r="AP52" s="104"/>
      <c r="AQ52" s="115"/>
      <c r="AR52" s="116"/>
      <c r="AT52" s="147" t="s">
        <v>39</v>
      </c>
      <c r="AU52" s="149">
        <f>SUM(AU53:AU56)</f>
        <v>0</v>
      </c>
    </row>
    <row r="53" spans="2:47" ht="15" customHeight="1" outlineLevel="1" x14ac:dyDescent="0.2">
      <c r="B53" s="174"/>
      <c r="C53" s="59" t="s">
        <v>40</v>
      </c>
      <c r="D53" s="115"/>
      <c r="E53" s="116"/>
      <c r="F53" s="102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45"/>
      <c r="AN53" s="145"/>
      <c r="AO53" s="145"/>
      <c r="AP53" s="104"/>
      <c r="AQ53" s="115"/>
      <c r="AR53" s="116"/>
      <c r="AT53" s="60" t="s">
        <v>40</v>
      </c>
      <c r="AU53" s="69">
        <f>SUM(F53:AP53)</f>
        <v>0</v>
      </c>
    </row>
    <row r="54" spans="2:47" ht="15" customHeight="1" outlineLevel="1" x14ac:dyDescent="0.2">
      <c r="B54" s="174"/>
      <c r="C54" s="59" t="s">
        <v>41</v>
      </c>
      <c r="D54" s="115"/>
      <c r="E54" s="116"/>
      <c r="F54" s="102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45"/>
      <c r="AN54" s="145"/>
      <c r="AO54" s="145"/>
      <c r="AP54" s="104"/>
      <c r="AQ54" s="115"/>
      <c r="AR54" s="116"/>
      <c r="AT54" s="60" t="s">
        <v>41</v>
      </c>
      <c r="AU54" s="69">
        <f>SUM(F54:AP54)</f>
        <v>0</v>
      </c>
    </row>
    <row r="55" spans="2:47" ht="15" customHeight="1" outlineLevel="1" x14ac:dyDescent="0.2">
      <c r="B55" s="174"/>
      <c r="C55" s="59"/>
      <c r="D55" s="115"/>
      <c r="E55" s="116"/>
      <c r="F55" s="102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45"/>
      <c r="AN55" s="145"/>
      <c r="AO55" s="145"/>
      <c r="AP55" s="104"/>
      <c r="AQ55" s="115"/>
      <c r="AR55" s="116"/>
      <c r="AT55" s="60" t="s">
        <v>42</v>
      </c>
      <c r="AU55" s="69">
        <f>SUM(F55:AP55)</f>
        <v>0</v>
      </c>
    </row>
    <row r="56" spans="2:47" ht="15" customHeight="1" outlineLevel="1" thickBot="1" x14ac:dyDescent="0.25">
      <c r="B56" s="175"/>
      <c r="C56" s="62" t="s">
        <v>42</v>
      </c>
      <c r="D56" s="117"/>
      <c r="E56" s="118"/>
      <c r="F56" s="105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46"/>
      <c r="AN56" s="146"/>
      <c r="AO56" s="146"/>
      <c r="AP56" s="107"/>
      <c r="AQ56" s="117"/>
      <c r="AR56" s="118"/>
      <c r="AT56" s="63" t="s">
        <v>116</v>
      </c>
      <c r="AU56" s="71">
        <f>SUM(F56:AP56)</f>
        <v>0</v>
      </c>
    </row>
    <row r="57" spans="2:47" s="8" customFormat="1" ht="8" customHeight="1" outlineLevel="1" thickTop="1" thickBot="1" x14ac:dyDescent="0.25"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</row>
    <row r="58" spans="2:47" ht="18" outlineLevel="1" thickTop="1" thickBot="1" x14ac:dyDescent="0.25">
      <c r="B58" s="177" t="s">
        <v>44</v>
      </c>
      <c r="C58" s="178"/>
      <c r="D58" s="72">
        <f t="shared" ref="D58:K58" si="9">SUM(D6:D57)</f>
        <v>450</v>
      </c>
      <c r="E58" s="73">
        <f t="shared" si="9"/>
        <v>-450</v>
      </c>
      <c r="F58" s="74">
        <f t="shared" si="9"/>
        <v>0</v>
      </c>
      <c r="G58" s="75">
        <f t="shared" si="9"/>
        <v>0</v>
      </c>
      <c r="H58" s="75">
        <f t="shared" si="9"/>
        <v>0</v>
      </c>
      <c r="I58" s="75">
        <f t="shared" si="9"/>
        <v>0</v>
      </c>
      <c r="J58" s="75">
        <f t="shared" si="9"/>
        <v>0</v>
      </c>
      <c r="K58" s="75">
        <f t="shared" si="9"/>
        <v>0</v>
      </c>
      <c r="L58" s="75">
        <f t="shared" ref="L58:Y58" si="10">SUM(L6:L57)</f>
        <v>0</v>
      </c>
      <c r="M58" s="75">
        <f t="shared" si="10"/>
        <v>0</v>
      </c>
      <c r="N58" s="75">
        <f t="shared" si="10"/>
        <v>0</v>
      </c>
      <c r="O58" s="75">
        <f t="shared" si="10"/>
        <v>0</v>
      </c>
      <c r="P58" s="75">
        <f t="shared" si="10"/>
        <v>0</v>
      </c>
      <c r="Q58" s="75">
        <f t="shared" si="10"/>
        <v>0</v>
      </c>
      <c r="R58" s="75">
        <f t="shared" si="10"/>
        <v>0</v>
      </c>
      <c r="S58" s="75">
        <f t="shared" si="10"/>
        <v>0</v>
      </c>
      <c r="T58" s="75">
        <f t="shared" si="10"/>
        <v>0</v>
      </c>
      <c r="U58" s="75">
        <f t="shared" si="10"/>
        <v>0</v>
      </c>
      <c r="V58" s="75">
        <f t="shared" si="10"/>
        <v>0</v>
      </c>
      <c r="W58" s="75">
        <f t="shared" si="10"/>
        <v>0</v>
      </c>
      <c r="X58" s="75">
        <f t="shared" si="10"/>
        <v>0</v>
      </c>
      <c r="Y58" s="75">
        <f t="shared" si="10"/>
        <v>0</v>
      </c>
      <c r="Z58" s="75">
        <f t="shared" ref="Z58:AR58" si="11">SUM(Z6:Z57)</f>
        <v>0</v>
      </c>
      <c r="AA58" s="75">
        <f t="shared" si="11"/>
        <v>0</v>
      </c>
      <c r="AB58" s="75">
        <f t="shared" si="11"/>
        <v>0</v>
      </c>
      <c r="AC58" s="75">
        <f t="shared" si="11"/>
        <v>0</v>
      </c>
      <c r="AD58" s="75">
        <f t="shared" si="11"/>
        <v>0</v>
      </c>
      <c r="AE58" s="75">
        <f t="shared" si="11"/>
        <v>0</v>
      </c>
      <c r="AF58" s="75">
        <f t="shared" si="11"/>
        <v>0</v>
      </c>
      <c r="AG58" s="75">
        <f t="shared" si="11"/>
        <v>0</v>
      </c>
      <c r="AH58" s="75">
        <f t="shared" si="11"/>
        <v>0</v>
      </c>
      <c r="AI58" s="75">
        <f t="shared" si="11"/>
        <v>0</v>
      </c>
      <c r="AJ58" s="75">
        <f t="shared" si="11"/>
        <v>0</v>
      </c>
      <c r="AK58" s="75">
        <f t="shared" si="11"/>
        <v>0</v>
      </c>
      <c r="AL58" s="76">
        <f t="shared" si="11"/>
        <v>0</v>
      </c>
      <c r="AM58" s="76">
        <f t="shared" ref="AM58" si="12">SUM(AM6:AM57)</f>
        <v>0</v>
      </c>
      <c r="AN58" s="76">
        <f t="shared" ref="AN58:AO58" si="13">SUM(AN6:AN57)</f>
        <v>0</v>
      </c>
      <c r="AO58" s="76">
        <f t="shared" si="13"/>
        <v>0</v>
      </c>
      <c r="AP58" s="77">
        <f t="shared" si="11"/>
        <v>0</v>
      </c>
      <c r="AQ58" s="72">
        <f t="shared" si="11"/>
        <v>450</v>
      </c>
      <c r="AR58" s="73">
        <f t="shared" si="11"/>
        <v>-450</v>
      </c>
      <c r="AT58" s="65" t="s">
        <v>43</v>
      </c>
      <c r="AU58" s="66">
        <f>AU37+AU39+AU49+AU52</f>
        <v>30</v>
      </c>
    </row>
    <row r="59" spans="2:47" ht="17" thickTop="1" x14ac:dyDescent="0.2"/>
  </sheetData>
  <mergeCells count="10">
    <mergeCell ref="B19:B21"/>
    <mergeCell ref="B23:B33"/>
    <mergeCell ref="B39:B56"/>
    <mergeCell ref="B58:C58"/>
    <mergeCell ref="B2:C4"/>
    <mergeCell ref="D2:E3"/>
    <mergeCell ref="F2:AP3"/>
    <mergeCell ref="AQ2:AR3"/>
    <mergeCell ref="B6:B11"/>
    <mergeCell ref="B13:B17"/>
  </mergeCells>
  <conditionalFormatting sqref="D39:AM51 D53:AM58 AO53:AR58 AO39:AR51">
    <cfRule type="cellIs" dxfId="13" priority="47" operator="lessThan">
      <formula>0</formula>
    </cfRule>
  </conditionalFormatting>
  <conditionalFormatting sqref="F21:AM21 D22:AM33 D6:AM20 AO6:AP17 AO22:AR33 AO19:AP21 AO18:AR18">
    <cfRule type="cellIs" dxfId="12" priority="28" operator="lessThan">
      <formula>0</formula>
    </cfRule>
  </conditionalFormatting>
  <conditionalFormatting sqref="D21:E21">
    <cfRule type="cellIs" dxfId="11" priority="27" operator="lessThan">
      <formula>0</formula>
    </cfRule>
  </conditionalFormatting>
  <conditionalFormatting sqref="D4:E4">
    <cfRule type="cellIs" dxfId="10" priority="26" operator="lessThan">
      <formula>0</formula>
    </cfRule>
  </conditionalFormatting>
  <conditionalFormatting sqref="AQ4:AR4">
    <cfRule type="cellIs" dxfId="9" priority="25" operator="lessThan">
      <formula>0</formula>
    </cfRule>
  </conditionalFormatting>
  <conditionalFormatting sqref="AQ12:AR17">
    <cfRule type="cellIs" dxfId="8" priority="24" operator="lessThan">
      <formula>0</formula>
    </cfRule>
  </conditionalFormatting>
  <conditionalFormatting sqref="AQ6:AR11">
    <cfRule type="cellIs" dxfId="7" priority="23" operator="lessThan">
      <formula>0</formula>
    </cfRule>
  </conditionalFormatting>
  <conditionalFormatting sqref="D52:AM52 AO52:AR52">
    <cfRule type="cellIs" dxfId="6" priority="20" operator="lessThan">
      <formula>0</formula>
    </cfRule>
  </conditionalFormatting>
  <conditionalFormatting sqref="AU23:AU33">
    <cfRule type="cellIs" dxfId="5" priority="18" operator="lessThan">
      <formula>0</formula>
    </cfRule>
  </conditionalFormatting>
  <conditionalFormatting sqref="AQ19:AR20">
    <cfRule type="cellIs" dxfId="4" priority="5" operator="lessThan">
      <formula>0</formula>
    </cfRule>
  </conditionalFormatting>
  <conditionalFormatting sqref="AQ21:AR21">
    <cfRule type="cellIs" dxfId="3" priority="4" operator="lessThan">
      <formula>0</formula>
    </cfRule>
  </conditionalFormatting>
  <conditionalFormatting sqref="AN53:AN58 AN39:AN51">
    <cfRule type="cellIs" dxfId="2" priority="3" operator="lessThan">
      <formula>0</formula>
    </cfRule>
  </conditionalFormatting>
  <conditionalFormatting sqref="AN6:AN33">
    <cfRule type="cellIs" dxfId="1" priority="2" operator="lessThan">
      <formula>0</formula>
    </cfRule>
  </conditionalFormatting>
  <conditionalFormatting sqref="AN5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</vt:lpstr>
      <vt:lpstr>Проводки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Microsoft Office</cp:lastModifiedBy>
  <dcterms:created xsi:type="dcterms:W3CDTF">2019-07-23T21:03:00Z</dcterms:created>
  <dcterms:modified xsi:type="dcterms:W3CDTF">2019-07-27T06:11:41Z</dcterms:modified>
</cp:coreProperties>
</file>